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mtu332\Desktop\"/>
    </mc:Choice>
  </mc:AlternateContent>
  <bookViews>
    <workbookView xWindow="0" yWindow="0" windowWidth="20490" windowHeight="744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<sst xmlns="http://schemas.openxmlformats.org/spreadsheetml/2006/main" count="1099" uniqueCount="562">
  <si>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</si>
  <si>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</si>
  <si>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</si>
  <si>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</si>
  <si>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</si>
  <si>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</si>
  <si>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</si>
  <si>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</si>
  <si>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</si>
  <si>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</si>
  <si>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</si>
  <si>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</si>
  <si>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</si>
  <si>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</si>
  <si>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</si>
  <si>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</si>
  <si>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</si>
  <si>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</si>
  <si>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</si>
  <si>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</si>
  <si>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</si>
  <si>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</si>
  <si>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</si>
  <si>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</si>
  <si>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</si>
  <si>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</si>
  <si>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</si>
  <si>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</si>
  <si>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</si>
  <si>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</si>
  <si>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</si>
  <si>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</si>
  <si>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</si>
  <si>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</si>
  <si>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</si>
  <si>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</si>
  <si>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</si>
  <si>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</si>
  <si>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</si>
  <si>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</si>
  <si>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</si>
  <si>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</si>
  <si>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</si>
  <si>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</si>
  <si>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</si>
  <si>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</si>
  <si>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</si>
  <si>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</si>
  <si>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</si>
  <si>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</si>
  <si>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</si>
  <si>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</si>
  <si>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</si>
  <si>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</si>
  <si>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</si>
  <si>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</si>
  <si>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</si>
  <si>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</si>
  <si>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</si>
  <si>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</si>
  <si>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</si>
  <si>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</si>
  <si>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</si>
  <si>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</si>
  <si>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</si>
  <si>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</si>
  <si>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</si>
  <si>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</si>
  <si>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</si>
  <si>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</si>
  <si>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</si>
  <si>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</si>
  <si>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</si>
  <si>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</si>
  <si>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</si>
  <si>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</si>
  <si>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</si>
  <si>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</si>
  <si>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</si>
  <si>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</si>
  <si>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</si>
  <si>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</si>
  <si>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</si>
  <si>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</si>
  <si>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</si>
  <si>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</si>
  <si>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</si>
  <si>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</si>
  <si>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</si>
  <si>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</si>
  <si>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</si>
  <si>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</si>
  <si>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</si>
  <si>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</si>
  <si>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</si>
  <si>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</si>
  <si>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</si>
  <si>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</si>
  <si>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</si>
  <si>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</si>
  <si>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</si>
  <si>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</si>
  <si>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</si>
  <si>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</si>
  <si>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</si>
  <si>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</si>
  <si>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</si>
  <si>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</si>
  <si>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</si>
  <si>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</si>
  <si>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</si>
  <si>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</si>
  <si>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</si>
  <si>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</si>
  <si>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</si>
  <si>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</si>
  <si>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</si>
  <si>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</si>
  <si>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</si>
  <si>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</si>
  <si>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</si>
  <si>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</si>
  <si>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</si>
  <si>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</si>
  <si>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</si>
  <si>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</si>
  <si>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</si>
  <si>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</si>
  <si>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</si>
  <si>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</si>
  <si>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</si>
  <si>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</si>
  <si>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</si>
  <si>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</si>
  <si>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</si>
  <si>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</si>
  <si>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</si>
  <si>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</si>
  <si>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</si>
  <si>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</si>
  <si>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</si>
  <si>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</si>
  <si>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</si>
  <si>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</si>
  <si>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</si>
  <si>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</si>
  <si>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</si>
  <si>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</si>
  <si>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</si>
  <si>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</si>
  <si>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</si>
  <si>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</si>
  <si>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</si>
  <si>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</si>
  <si>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</si>
  <si>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</si>
  <si>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</si>
  <si>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</si>
  <si>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</si>
  <si>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</si>
  <si>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</si>
  <si>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</si>
  <si>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</si>
  <si>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</si>
  <si>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</si>
  <si>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</si>
  <si>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</si>
  <si>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</si>
  <si>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</si>
  <si>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</si>
  <si>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</si>
  <si>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</si>
  <si>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</si>
  <si>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</si>
  <si>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</si>
  <si>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</si>
  <si>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</si>
  <si>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</si>
  <si>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</si>
  <si>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</si>
  <si>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</si>
  <si>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</si>
  <si>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</si>
  <si>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</si>
  <si>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</si>
  <si>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</si>
  <si>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</si>
  <si>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</si>
  <si>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</si>
  <si>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</si>
  <si>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</si>
  <si>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</si>
  <si>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</si>
  <si>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</si>
  <si>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</si>
  <si>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</si>
  <si>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</si>
  <si>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</si>
  <si>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</si>
  <si>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</si>
  <si>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</si>
  <si>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</si>
  <si>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</si>
  <si>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千葉県睦沢町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</si>
  <si>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</si>
  <si>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</si>
  <si>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</si>
  <si>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</si>
  <si>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</si>
  <si>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</si>
  <si>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</si>
  <si>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</si>
  <si>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</si>
  <si>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</si>
  <si>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</si>
  <si>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</si>
  <si>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</si>
  <si>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</si>
  <si>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</si>
  <si>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</si>
  <si>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</si>
  <si>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</si>
  <si>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</si>
  <si>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</si>
  <si>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</si>
  <si>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</si>
  <si>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</si>
  <si>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</si>
  <si>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</si>
  <si>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</si>
  <si>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</si>
  <si>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</si>
  <si>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</si>
  <si>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</si>
  <si>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</si>
  <si>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</si>
  <si>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</si>
  <si>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</si>
  <si>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</si>
  <si>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</si>
  <si>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</si>
  <si>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</si>
  <si>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</si>
  <si>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</si>
  <si>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</si>
  <si>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</si>
  <si>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</si>
  <si>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</si>
  <si>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</si>
  <si>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</si>
  <si>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</si>
  <si>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</si>
  <si>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</si>
  <si>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</si>
  <si>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</si>
  <si>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</si>
  <si>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</si>
  <si>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</si>
  <si>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</si>
  <si>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</si>
  <si>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</si>
  <si>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</si>
  <si>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</si>
  <si>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</si>
  <si>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</si>
  <si>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</si>
  <si>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</si>
  <si>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</si>
  <si>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</si>
  <si>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</si>
  <si>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</si>
  <si>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</si>
  <si>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</si>
  <si>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</si>
  <si>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</si>
  <si>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</si>
  <si>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</si>
  <si>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</si>
  <si>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</si>
  <si>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</si>
  <si>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</si>
  <si>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</si>
  <si>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</si>
  <si>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</si>
  <si>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</si>
  <si>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</si>
  <si>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</si>
  <si>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</si>
  <si>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</si>
  <si>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</si>
  <si>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</si>
  <si>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</si>
  <si>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</si>
  <si>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</si>
  <si>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</si>
  <si>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</si>
  <si>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</si>
  <si>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</si>
  <si>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</si>
  <si>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</si>
  <si>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</si>
  <si>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</si>
  <si>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</si>
  <si>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</si>
  <si>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</si>
  <si>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</si>
  <si>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</si>
  <si>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</si>
  <si>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</si>
  <si>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</si>
  <si>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</si>
  <si>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</si>
  <si>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</si>
  <si>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</si>
  <si>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</si>
  <si>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</si>
  <si>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</si>
  <si>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</si>
  <si>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</si>
  <si>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</si>
  <si>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</si>
  <si>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</si>
  <si>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</si>
  <si>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</si>
  <si>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</si>
  <si>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</si>
  <si>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</si>
  <si>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</si>
  <si>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</si>
  <si>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</si>
  <si>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</si>
  <si>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</si>
  <si>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</si>
  <si>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</si>
  <si>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</si>
  <si>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</si>
  <si>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</si>
  <si>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</si>
  <si>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</si>
  <si>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</si>
  <si>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</si>
  <si>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</si>
  <si>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</si>
  <si>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</si>
  <si>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</si>
  <si>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</si>
  <si>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</si>
  <si>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</si>
  <si>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</si>
  <si>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</si>
  <si>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</si>
  <si>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</si>
  <si>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</si>
  <si>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</si>
  <si>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千葉県睦沢町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</si>
  <si>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</si>
  <si>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</si>
  <si>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</si>
  <si>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</si>
  <si>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</si>
  <si>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</si>
  <si>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</si>
  <si>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</si>
  <si>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</si>
  <si>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</si>
  <si>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</si>
  <si>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</si>
  <si>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</si>
  <si>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</si>
  <si>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</si>
  <si>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</si>
  <si>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</si>
  <si>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</si>
  <si>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</si>
  <si>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</si>
  <si>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</si>
  <si>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</si>
  <si>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</si>
  <si>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</si>
  <si>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</si>
  <si>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</si>
  <si>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</si>
  <si>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</si>
  <si>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</si>
  <si>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</si>
  <si>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</si>
  <si>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</si>
  <si>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</si>
  <si>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</si>
  <si>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</si>
  <si>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</si>
  <si>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</si>
  <si>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</si>
  <si>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</si>
  <si>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</si>
  <si>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</si>
  <si>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</si>
  <si>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</si>
  <si>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</si>
  <si>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</si>
  <si>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</si>
  <si>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</si>
  <si>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</si>
  <si>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</si>
  <si>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</si>
  <si>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</si>
  <si>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</si>
  <si>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</si>
  <si>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</si>
  <si>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</si>
  <si>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</si>
  <si>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</si>
  <si>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</si>
  <si>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</si>
  <si>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</si>
  <si>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</si>
  <si>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</si>
  <si>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</si>
  <si>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</si>
  <si>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</si>
  <si>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</si>
  <si>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</si>
  <si>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</si>
  <si>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</si>
  <si>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</si>
  <si>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</si>
  <si>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</si>
  <si>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</si>
  <si>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</si>
  <si>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</si>
  <si>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</si>
  <si>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</si>
  <si>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</si>
  <si>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</si>
  <si>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</si>
  <si>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</si>
  <si>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</si>
  <si>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</si>
  <si>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</si>
  <si>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</si>
  <si>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</si>
  <si>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</si>
  <si>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</si>
  <si>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</si>
  <si>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</si>
  <si>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</si>
  <si>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</si>
  <si>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</si>
  <si>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</si>
  <si>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</si>
  <si>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</si>
  <si>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</si>
  <si>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</si>
  <si>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</si>
  <si>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</si>
  <si>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</si>
  <si>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</si>
  <si>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</si>
  <si>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</si>
  <si>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</si>
  <si>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</si>
  <si>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</si>
  <si>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</si>
  <si>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</si>
  <si>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</si>
  <si>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</si>
  <si>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</si>
  <si>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</si>
  <si>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</si>
  <si>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</si>
  <si>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</si>
  <si>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</si>
  <si>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</si>
  <si>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</si>
  <si>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</si>
  <si>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</si>
  <si>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</si>
  <si>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</si>
  <si>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</si>
  <si>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</si>
  <si>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</si>
  <si>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</si>
  <si>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</si>
  <si>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</si>
  <si>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</si>
  <si>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</si>
  <si>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</si>
  <si>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</si>
  <si>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</si>
  <si>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</si>
  <si>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</si>
  <si>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</si>
  <si>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</si>
  <si>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</si>
  <si>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</si>
  <si>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</si>
  <si>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</si>
  <si>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</si>
  <si>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</si>
  <si>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</si>
  <si>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</si>
  <si>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</si>
  <si>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</si>
  <si>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</si>
  <si>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</si>
  <si>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</si>
  <si>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</si>
  <si>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</si>
  <si>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</si>
  <si>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</si>
  <si>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</si>
  <si>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</si>
  <si>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</si>
  <si>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</si>
  <si>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</si>
  <si>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</si>
  <si>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</si>
  <si>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</si>
  <si>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</si>
  <si>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</si>
  <si>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</si>
  <si>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</si>
  <si>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</si>
  <si>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</si>
  <si>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</si>
  <si>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</si>
  <si>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</si>
  <si>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</si>
  <si>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2.85</t>
  </si>
  <si>
    <t>一般会計</t>
  </si>
  <si>
    <t>睦沢町介護保険特別会計</t>
  </si>
  <si>
    <t>睦沢町国民健康保険特別会計</t>
  </si>
  <si>
    <t>睦沢町農業集落排水事業特別会計</t>
  </si>
  <si>
    <t>睦沢町後期高齢者医療特別会計</t>
  </si>
  <si>
    <t>その他会計（赤字）</t>
  </si>
  <si>
    <t>その他会計（黒字）</t>
  </si>
  <si>
    <t>R01</t>
    <phoneticPr fontId="5"/>
  </si>
  <si>
    <t>R02</t>
    <phoneticPr fontId="5"/>
  </si>
  <si>
    <t>R03</t>
    <phoneticPr fontId="5"/>
  </si>
  <si>
    <t>R04</t>
    <phoneticPr fontId="5"/>
  </si>
  <si>
    <t>R05</t>
    <phoneticPr fontId="5"/>
  </si>
  <si>
    <t>教育施設整備</t>
    <rPh sb="0" eb="2">
      <t>キョウイク</t>
    </rPh>
    <rPh sb="2" eb="4">
      <t>シセツ</t>
    </rPh>
    <rPh sb="4" eb="6">
      <t>セイビ</t>
    </rPh>
    <phoneticPr fontId="2"/>
  </si>
  <si>
    <t>若者定住促進</t>
    <rPh sb="0" eb="2">
      <t>ワカモノ</t>
    </rPh>
    <rPh sb="2" eb="4">
      <t>テイジュウ</t>
    </rPh>
    <rPh sb="4" eb="6">
      <t>ソクシン</t>
    </rPh>
    <phoneticPr fontId="2"/>
  </si>
  <si>
    <t>福祉振興</t>
    <rPh sb="0" eb="2">
      <t>フクシ</t>
    </rPh>
    <rPh sb="2" eb="4">
      <t>シンコウ</t>
    </rPh>
    <phoneticPr fontId="2"/>
  </si>
  <si>
    <t>公園緑地</t>
    <rPh sb="0" eb="2">
      <t>コウエン</t>
    </rPh>
    <rPh sb="2" eb="4">
      <t>リョクチ</t>
    </rPh>
    <phoneticPr fontId="2"/>
  </si>
  <si>
    <t>ふるさと創生</t>
    <rPh sb="4" eb="6">
      <t>ソウセイ</t>
    </rPh>
    <phoneticPr fontId="2"/>
  </si>
  <si>
    <t>-</t>
    <phoneticPr fontId="2"/>
  </si>
  <si>
    <t>-</t>
    <phoneticPr fontId="2"/>
  </si>
  <si>
    <t>長生郡市広域市町村圏組合（一般会計）</t>
    <rPh sb="0" eb="4">
      <t>チョウセイグンシ</t>
    </rPh>
    <rPh sb="4" eb="6">
      <t>コウイキ</t>
    </rPh>
    <rPh sb="6" eb="10">
      <t>シチョウソンケン</t>
    </rPh>
    <rPh sb="10" eb="12">
      <t>クミアイ</t>
    </rPh>
    <rPh sb="13" eb="17">
      <t>イッパンカイケイ</t>
    </rPh>
    <phoneticPr fontId="2"/>
  </si>
  <si>
    <t>長生郡市広域市町村圏組合（水道事業会計）</t>
    <rPh sb="0" eb="4">
      <t>チョウセイグンシ</t>
    </rPh>
    <rPh sb="4" eb="6">
      <t>コウイキ</t>
    </rPh>
    <rPh sb="6" eb="10">
      <t>シチョウソンケン</t>
    </rPh>
    <rPh sb="10" eb="12">
      <t>クミアイ</t>
    </rPh>
    <rPh sb="13" eb="17">
      <t>スイドウジギョウ</t>
    </rPh>
    <rPh sb="17" eb="19">
      <t>カイケイ</t>
    </rPh>
    <phoneticPr fontId="2"/>
  </si>
  <si>
    <t>長生郡市広域市町村圏組合（病院事業会計）</t>
    <rPh sb="0" eb="4">
      <t>チョウセイグンシ</t>
    </rPh>
    <rPh sb="4" eb="12">
      <t>コウイキシチョウソンケンクミアイ</t>
    </rPh>
    <rPh sb="13" eb="15">
      <t>ビョウイン</t>
    </rPh>
    <rPh sb="15" eb="17">
      <t>ジギョウ</t>
    </rPh>
    <rPh sb="17" eb="19">
      <t>カイケイ</t>
    </rPh>
    <phoneticPr fontId="2"/>
  </si>
  <si>
    <t>九十九里地域水道企業団（水道用水供給事業会計）</t>
    <rPh sb="0" eb="6">
      <t>クジュウクリチイキ</t>
    </rPh>
    <rPh sb="6" eb="8">
      <t>スイドウ</t>
    </rPh>
    <rPh sb="8" eb="11">
      <t>キギョウダン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</si>
  <si>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8">
      <t>コウキコウレイシャ</t>
    </rPh>
    <rPh sb="8" eb="10">
      <t>イリョウ</t>
    </rPh>
    <rPh sb="10" eb="14">
      <t>コウイキレンゴウ</t>
    </rPh>
    <rPh sb="15" eb="19">
      <t>イッパンカイケイ</t>
    </rPh>
    <phoneticPr fontId="2"/>
  </si>
  <si>
    <t>千葉県後期高者医療広域連合（後期高齢者特別会計）</t>
    <rPh sb="0" eb="3">
      <t>チバケン</t>
    </rPh>
    <rPh sb="3" eb="7">
      <t>コウキコウシャ</t>
    </rPh>
    <rPh sb="7" eb="9">
      <t>イリョウ</t>
    </rPh>
    <rPh sb="9" eb="13">
      <t>コウイキレンゴウ</t>
    </rPh>
    <rPh sb="14" eb="19">
      <t>コウキコウレイシャ</t>
    </rPh>
    <rPh sb="19" eb="23">
      <t>トクベツカイケイ</t>
    </rPh>
    <phoneticPr fontId="2"/>
  </si>
  <si>
    <t>一宮聖苑組合（一般会計）</t>
    <rPh sb="0" eb="2">
      <t>イチノミヤ</t>
    </rPh>
    <rPh sb="2" eb="6">
      <t>セイエンクミアイ</t>
    </rPh>
    <rPh sb="7" eb="11">
      <t>イッパンカイケイ</t>
    </rPh>
    <phoneticPr fontId="2"/>
  </si>
  <si>
    <t>千葉県市町村総合事務組合（一般会計）</t>
    <rPh sb="0" eb="3">
      <t>チバケン</t>
    </rPh>
    <rPh sb="3" eb="6">
      <t>シチョウソン</t>
    </rPh>
    <rPh sb="6" eb="12">
      <t>ソウゴウジムクミアイ</t>
    </rPh>
    <rPh sb="13" eb="17">
      <t>イッパンカイケイ</t>
    </rPh>
    <phoneticPr fontId="2"/>
  </si>
  <si>
    <t>千葉県総合事務組合（千葉県自治会館管理運営特別会計）</t>
    <rPh sb="0" eb="3">
      <t>チバケン</t>
    </rPh>
    <rPh sb="3" eb="9">
      <t>ソウゴウジムクミアイ</t>
    </rPh>
    <rPh sb="10" eb="13">
      <t>チバケン</t>
    </rPh>
    <rPh sb="13" eb="17">
      <t>ジチカイカン</t>
    </rPh>
    <rPh sb="17" eb="21">
      <t>カンリウンエイ</t>
    </rPh>
    <rPh sb="21" eb="25">
      <t>トクベツカイケイ</t>
    </rPh>
    <phoneticPr fontId="2"/>
  </si>
  <si>
    <t>千葉県市町村総合事務組合（千葉県自治研修センター特別会計）</t>
    <rPh sb="0" eb="3">
      <t>チバケン</t>
    </rPh>
    <rPh sb="3" eb="6">
      <t>シチョウソン</t>
    </rPh>
    <rPh sb="6" eb="12">
      <t>ソウゴウジムクミアイ</t>
    </rPh>
    <rPh sb="13" eb="16">
      <t>チバケン</t>
    </rPh>
    <rPh sb="16" eb="18">
      <t>ジチ</t>
    </rPh>
    <rPh sb="18" eb="20">
      <t>ケンシュウ</t>
    </rPh>
    <rPh sb="24" eb="28">
      <t>トクベツカイケイ</t>
    </rPh>
    <phoneticPr fontId="2"/>
  </si>
  <si>
    <t>千葉県市町村総合事務組合（千葉県市町村交通災害共済特別会計）</t>
    <rPh sb="0" eb="3">
      <t>チバケン</t>
    </rPh>
    <rPh sb="3" eb="6">
      <t>シチョウソン</t>
    </rPh>
    <rPh sb="6" eb="12">
      <t>ソウゴウジムクミアイ</t>
    </rPh>
    <rPh sb="13" eb="16">
      <t>チバケン</t>
    </rPh>
    <rPh sb="16" eb="19">
      <t>シチョウソン</t>
    </rPh>
    <rPh sb="19" eb="25">
      <t>コウツウサイガイキョウサイ</t>
    </rPh>
    <rPh sb="25" eb="29">
      <t>トクベツカイケイ</t>
    </rPh>
    <phoneticPr fontId="2"/>
  </si>
  <si>
    <t>法適用</t>
    <rPh sb="0" eb="1">
      <t>ホウ</t>
    </rPh>
    <rPh sb="1" eb="3">
      <t>テキヨウ</t>
    </rPh>
    <phoneticPr fontId="2"/>
  </si>
  <si>
    <t>-</t>
    <phoneticPr fontId="2"/>
  </si>
  <si>
    <t>CHIBAむつざわエナジー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</si>
</sst>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B897-4F80-835D-A867E550C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233946</c:v>
                </c:pt>
                <c:pt idx="1">
                  <c:v>76030</c:v>
                </c:pt>
                <c:pt idx="2">
                  <c:v>49445</c:v>
                </c:pt>
                <c:pt idx="3">
                  <c:v>57341</c:v>
                </c:pt>
                <c:pt idx="4">
                  <c:v>61809</c:v>
                </c:pt>
              </c:numCache>
            </c:numRef>
          </c:val>
          <c:smooth val="0"/>
          <c:extLst>
            <c:ext xmlns:c16="http://schemas.microsoft.com/office/drawing/2014/chart" uri="{C3380CC4-5D6E-409C-BE32-E72D297353CC}">
              <c16:uniqueId val="{00000001-B897-4F80-835D-A867E550C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4.84</c:v>
                </c:pt>
                <c:pt idx="1">
                  <c:v>6.19</c:v>
                </c:pt>
                <c:pt idx="2">
                  <c:v>3.26</c:v>
                </c:pt>
                <c:pt idx="3">
                  <c:v>4.25</c:v>
                </c:pt>
                <c:pt idx="4">
                  <c:v>2.77</c:v>
                </c:pt>
              </c:numCache>
            </c:numRef>
          </c:val>
          <c:extLst>
            <c:ext xmlns:c16="http://schemas.microsoft.com/office/drawing/2014/chart" uri="{C3380CC4-5D6E-409C-BE32-E72D297353CC}">
              <c16:uniqueId val="{00000000-3B54-4E8B-86F6-C92126391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31.78</c:v>
                </c:pt>
                <c:pt idx="1">
                  <c:v>30.33</c:v>
                </c:pt>
                <c:pt idx="2">
                  <c:v>33.49</c:v>
                </c:pt>
                <c:pt idx="3">
                  <c:v>39.42</c:v>
                </c:pt>
                <c:pt idx="4">
                  <c:v>44.76</c:v>
                </c:pt>
              </c:numCache>
            </c:numRef>
          </c:val>
          <c:extLst>
            <c:ext xmlns:c16="http://schemas.microsoft.com/office/drawing/2014/chart" uri="{C3380CC4-5D6E-409C-BE32-E72D297353CC}">
              <c16:uniqueId val="{00000001-3B54-4E8B-86F6-C92126391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-2.85</c:v>
                </c:pt>
                <c:pt idx="1">
                  <c:v>2.29</c:v>
                </c:pt>
                <c:pt idx="2">
                  <c:v>3.36</c:v>
                </c:pt>
                <c:pt idx="3">
                  <c:v>6.07</c:v>
                </c:pt>
                <c:pt idx="4">
                  <c:v>4.3899999999999997</c:v>
                </c:pt>
              </c:numCache>
            </c:numRef>
          </c:val>
          <c:smooth val="0"/>
          <c:extLst>
            <c:ext xmlns:c16="http://schemas.microsoft.com/office/drawing/2014/chart" uri="{C3380CC4-5D6E-409C-BE32-E72D297353CC}">
              <c16:uniqueId val="{00000002-3B54-4E8B-86F6-C92126391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0.12</c:v>
                </c:pt>
                <c:pt idx="4">
                  <c:v>0</c:v>
                </c:pt>
                <c:pt idx="5">
                  <c:v>0</c:v>
                </c:pt>
                <c:pt idx="6">
                  <c:v>0</c:v>
                </c:pt>
                <c:pt idx="7">
                  <c:v>0</c:v>
                </c:pt>
                <c:pt idx="8">
                  <c:v>0</c:v>
                </c:pt>
                <c:pt idx="9">
                  <c:v>0</c:v>
                </c:pt>
              </c:numCache>
            </c:numRef>
          </c:val>
          <c:extLst>
            <c:ext xmlns:c16="http://schemas.microsoft.com/office/drawing/2014/chart" uri="{C3380CC4-5D6E-409C-BE32-E72D297353CC}">
              <c16:uniqueId val="{00000000-20FB-4673-971B-40FEC52120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FB-4673-971B-40FEC52120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FB-4673-971B-40FEC52120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0FB-4673-971B-40FEC52120D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0FB-4673-971B-40FEC52120D0}"/>
            </c:ext>
          </c:extLst>
        </c:ser>
        <c:ser>
          <c:idx val="5"/>
          <c:order val="5"/>
          <c:tx>
            <c:strRef>
              <c:f>データシート!$A$32</c:f>
              <c:strCache>
                <c:ptCount val="1"/>
                <c:pt idx="0">
                  <c:v>睦沢町後期高齢者医療特別会計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5-20FB-4673-971B-40FEC52120D0}"/>
            </c:ext>
          </c:extLst>
        </c:ser>
        <c:ser>
          <c:idx val="6"/>
          <c:order val="6"/>
          <c:tx>
            <c:strRef>
              <c:f>データシート!$A$33</c:f>
              <c:strCache>
                <c:ptCount val="1"/>
                <c:pt idx="0">
                  <c:v>睦沢町農業集落排水事業特別会計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0.06</c:v>
                </c:pt>
                <c:pt idx="8">
                  <c:v>#N/A</c:v>
                </c:pt>
                <c:pt idx="9">
                  <c:v>0.3</c:v>
                </c:pt>
              </c:numCache>
            </c:numRef>
          </c:val>
          <c:extLst>
            <c:ext xmlns:c16="http://schemas.microsoft.com/office/drawing/2014/chart" uri="{C3380CC4-5D6E-409C-BE32-E72D297353CC}">
              <c16:uniqueId val="{00000006-20FB-4673-971B-40FEC52120D0}"/>
            </c:ext>
          </c:extLst>
        </c:ser>
        <c:ser>
          <c:idx val="7"/>
          <c:order val="7"/>
          <c:tx>
            <c:strRef>
              <c:f>データシート!$A$34</c:f>
              <c:strCache>
                <c:ptCount val="1"/>
                <c:pt idx="0">
                  <c:v>睦沢町国民健康保険特別会計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0.89</c:v>
                </c:pt>
                <c:pt idx="2">
                  <c:v>#N/A</c:v>
                </c:pt>
                <c:pt idx="3">
                  <c:v>0.56000000000000005</c:v>
                </c:pt>
                <c:pt idx="4">
                  <c:v>#N/A</c:v>
                </c:pt>
                <c:pt idx="5">
                  <c:v>0.25</c:v>
                </c:pt>
                <c:pt idx="6">
                  <c:v>#N/A</c:v>
                </c:pt>
                <c:pt idx="7">
                  <c:v>0.32</c:v>
                </c:pt>
                <c:pt idx="8">
                  <c:v>#N/A</c:v>
                </c:pt>
                <c:pt idx="9">
                  <c:v>0.45</c:v>
                </c:pt>
              </c:numCache>
            </c:numRef>
          </c:val>
          <c:extLst>
            <c:ext xmlns:c16="http://schemas.microsoft.com/office/drawing/2014/chart" uri="{C3380CC4-5D6E-409C-BE32-E72D297353CC}">
              <c16:uniqueId val="{00000007-20FB-4673-971B-40FEC52120D0}"/>
            </c:ext>
          </c:extLst>
        </c:ser>
        <c:ser>
          <c:idx val="8"/>
          <c:order val="8"/>
          <c:tx>
            <c:strRef>
              <c:f>データシート!$A$35</c:f>
              <c:strCache>
                <c:ptCount val="1"/>
                <c:pt idx="0">
                  <c:v>睦沢町介護保険特別会計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0.59</c:v>
                </c:pt>
                <c:pt idx="2">
                  <c:v>#N/A</c:v>
                </c:pt>
                <c:pt idx="3">
                  <c:v>0.87</c:v>
                </c:pt>
                <c:pt idx="4">
                  <c:v>#N/A</c:v>
                </c:pt>
                <c:pt idx="5">
                  <c:v>1.67</c:v>
                </c:pt>
                <c:pt idx="6">
                  <c:v>#N/A</c:v>
                </c:pt>
                <c:pt idx="7">
                  <c:v>2.08</c:v>
                </c:pt>
                <c:pt idx="8">
                  <c:v>#N/A</c:v>
                </c:pt>
                <c:pt idx="9">
                  <c:v>1.06</c:v>
                </c:pt>
              </c:numCache>
            </c:numRef>
          </c:val>
          <c:extLst>
            <c:ext xmlns:c16="http://schemas.microsoft.com/office/drawing/2014/chart" uri="{C3380CC4-5D6E-409C-BE32-E72D297353CC}">
              <c16:uniqueId val="{00000008-20FB-4673-971B-40FEC52120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4.7300000000000004</c:v>
                </c:pt>
                <c:pt idx="2">
                  <c:v>#N/A</c:v>
                </c:pt>
                <c:pt idx="3">
                  <c:v>6.06</c:v>
                </c:pt>
                <c:pt idx="4">
                  <c:v>#N/A</c:v>
                </c:pt>
                <c:pt idx="5">
                  <c:v>3.25</c:v>
                </c:pt>
                <c:pt idx="6">
                  <c:v>#N/A</c:v>
                </c:pt>
                <c:pt idx="7">
                  <c:v>4.24</c:v>
                </c:pt>
                <c:pt idx="8">
                  <c:v>#N/A</c:v>
                </c:pt>
                <c:pt idx="9">
                  <c:v>2.76</c:v>
                </c:pt>
              </c:numCache>
            </c:numRef>
          </c:val>
          <c:extLst>
            <c:ext xmlns:c16="http://schemas.microsoft.com/office/drawing/2014/chart" uri="{C3380CC4-5D6E-409C-BE32-E72D297353CC}">
              <c16:uniqueId val="{00000009-20FB-4673-971B-40FEC52120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235</c:v>
                </c:pt>
                <c:pt idx="5">
                  <c:v>234</c:v>
                </c:pt>
                <c:pt idx="8">
                  <c:v>231</c:v>
                </c:pt>
                <c:pt idx="11">
                  <c:v>222</c:v>
                </c:pt>
                <c:pt idx="14">
                  <c:v>217</c:v>
                </c:pt>
              </c:numCache>
            </c:numRef>
          </c:val>
          <c:extLst>
            <c:ext xmlns:c16="http://schemas.microsoft.com/office/drawing/2014/chart" uri="{C3380CC4-5D6E-409C-BE32-E72D297353CC}">
              <c16:uniqueId val="{00000000-B177-4B46-8C68-29D7D7BE1E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77-4B46-8C68-29D7D7BE1E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38</c:v>
                </c:pt>
                <c:pt idx="6">
                  <c:v>40</c:v>
                </c:pt>
                <c:pt idx="9">
                  <c:v>40</c:v>
                </c:pt>
                <c:pt idx="12">
                  <c:v>40</c:v>
                </c:pt>
              </c:numCache>
            </c:numRef>
          </c:val>
          <c:extLst>
            <c:ext xmlns:c16="http://schemas.microsoft.com/office/drawing/2014/chart" uri="{C3380CC4-5D6E-409C-BE32-E72D297353CC}">
              <c16:uniqueId val="{00000002-B177-4B46-8C68-29D7D7BE1E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26</c:v>
                </c:pt>
                <c:pt idx="6">
                  <c:v>27</c:v>
                </c:pt>
                <c:pt idx="9">
                  <c:v>25</c:v>
                </c:pt>
                <c:pt idx="12">
                  <c:v>33</c:v>
                </c:pt>
              </c:numCache>
            </c:numRef>
          </c:val>
          <c:extLst>
            <c:ext xmlns:c16="http://schemas.microsoft.com/office/drawing/2014/chart" uri="{C3380CC4-5D6E-409C-BE32-E72D297353CC}">
              <c16:uniqueId val="{00000003-B177-4B46-8C68-29D7D7BE1E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c:v>
                </c:pt>
                <c:pt idx="3">
                  <c:v>15</c:v>
                </c:pt>
                <c:pt idx="6">
                  <c:v>16</c:v>
                </c:pt>
                <c:pt idx="9">
                  <c:v>17</c:v>
                </c:pt>
                <c:pt idx="12">
                  <c:v>20</c:v>
                </c:pt>
              </c:numCache>
            </c:numRef>
          </c:val>
          <c:extLst>
            <c:ext xmlns:c16="http://schemas.microsoft.com/office/drawing/2014/chart" uri="{C3380CC4-5D6E-409C-BE32-E72D297353CC}">
              <c16:uniqueId val="{00000004-B177-4B46-8C68-29D7D7BE1E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77-4B46-8C68-29D7D7BE1E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77-4B46-8C68-29D7D7BE1E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293</c:v>
                </c:pt>
                <c:pt idx="3">
                  <c:v>298</c:v>
                </c:pt>
                <c:pt idx="6">
                  <c:v>303</c:v>
                </c:pt>
                <c:pt idx="9">
                  <c:v>281</c:v>
                </c:pt>
                <c:pt idx="12">
                  <c:v>293</c:v>
                </c:pt>
              </c:numCache>
            </c:numRef>
          </c:val>
          <c:extLst>
            <c:ext xmlns:c16="http://schemas.microsoft.com/office/drawing/2014/chart" uri="{C3380CC4-5D6E-409C-BE32-E72D297353CC}">
              <c16:uniqueId val="{00000007-B177-4B46-8C68-29D7D7BE1E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143</c:v>
                </c:pt>
                <c:pt idx="5">
                  <c:v>#N/A</c:v>
                </c:pt>
                <c:pt idx="6">
                  <c:v>#N/A</c:v>
                </c:pt>
                <c:pt idx="7">
                  <c:v>155</c:v>
                </c:pt>
                <c:pt idx="8">
                  <c:v>#N/A</c:v>
                </c:pt>
                <c:pt idx="9">
                  <c:v>#N/A</c:v>
                </c:pt>
                <c:pt idx="10">
                  <c:v>141</c:v>
                </c:pt>
                <c:pt idx="11">
                  <c:v>#N/A</c:v>
                </c:pt>
                <c:pt idx="12">
                  <c:v>#N/A</c:v>
                </c:pt>
                <c:pt idx="13">
                  <c:v>169</c:v>
                </c:pt>
                <c:pt idx="14">
                  <c:v>#N/A</c:v>
                </c:pt>
              </c:numCache>
            </c:numRef>
          </c:val>
          <c:smooth val="0"/>
          <c:extLst>
            <c:ext xmlns:c16="http://schemas.microsoft.com/office/drawing/2014/chart" uri="{C3380CC4-5D6E-409C-BE32-E72D297353CC}">
              <c16:uniqueId val="{00000008-B177-4B46-8C68-29D7D7BE1E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2491</c:v>
                </c:pt>
                <c:pt idx="5">
                  <c:v>2420</c:v>
                </c:pt>
                <c:pt idx="8">
                  <c:v>2299</c:v>
                </c:pt>
                <c:pt idx="11">
                  <c:v>2149</c:v>
                </c:pt>
                <c:pt idx="14">
                  <c:v>1985</c:v>
                </c:pt>
              </c:numCache>
            </c:numRef>
          </c:val>
          <c:extLst>
            <c:ext xmlns:c16="http://schemas.microsoft.com/office/drawing/2014/chart" uri="{C3380CC4-5D6E-409C-BE32-E72D297353CC}">
              <c16:uniqueId val="{00000000-06B9-4E26-A108-3256F3010E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B9-4E26-A108-3256F3010E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1805</c:v>
                </c:pt>
                <c:pt idx="5">
                  <c:v>1833</c:v>
                </c:pt>
                <c:pt idx="8">
                  <c:v>2189</c:v>
                </c:pt>
                <c:pt idx="11">
                  <c:v>2421</c:v>
                </c:pt>
                <c:pt idx="14">
                  <c:v>2616</c:v>
                </c:pt>
              </c:numCache>
            </c:numRef>
          </c:val>
          <c:extLst>
            <c:ext xmlns:c16="http://schemas.microsoft.com/office/drawing/2014/chart" uri="{C3380CC4-5D6E-409C-BE32-E72D297353CC}">
              <c16:uniqueId val="{00000002-06B9-4E26-A108-3256F3010E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B9-4E26-A108-3256F3010E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B9-4E26-A108-3256F3010E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B9-4E26-A108-3256F3010E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860</c:v>
                </c:pt>
                <c:pt idx="3">
                  <c:v>871</c:v>
                </c:pt>
                <c:pt idx="6">
                  <c:v>841</c:v>
                </c:pt>
                <c:pt idx="9">
                  <c:v>804</c:v>
                </c:pt>
                <c:pt idx="12">
                  <c:v>787</c:v>
                </c:pt>
              </c:numCache>
            </c:numRef>
          </c:val>
          <c:extLst>
            <c:ext xmlns:c16="http://schemas.microsoft.com/office/drawing/2014/chart" uri="{C3380CC4-5D6E-409C-BE32-E72D297353CC}">
              <c16:uniqueId val="{00000006-06B9-4E26-A108-3256F3010E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232</c:v>
                </c:pt>
                <c:pt idx="3">
                  <c:v>236</c:v>
                </c:pt>
                <c:pt idx="6">
                  <c:v>229</c:v>
                </c:pt>
                <c:pt idx="9">
                  <c:v>258</c:v>
                </c:pt>
                <c:pt idx="12">
                  <c:v>261</c:v>
                </c:pt>
              </c:numCache>
            </c:numRef>
          </c:val>
          <c:extLst>
            <c:ext xmlns:c16="http://schemas.microsoft.com/office/drawing/2014/chart" uri="{C3380CC4-5D6E-409C-BE32-E72D297353CC}">
              <c16:uniqueId val="{00000007-06B9-4E26-A108-3256F3010E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215</c:v>
                </c:pt>
                <c:pt idx="3">
                  <c:v>199</c:v>
                </c:pt>
                <c:pt idx="6">
                  <c:v>190</c:v>
                </c:pt>
                <c:pt idx="9">
                  <c:v>181</c:v>
                </c:pt>
                <c:pt idx="12">
                  <c:v>182</c:v>
                </c:pt>
              </c:numCache>
            </c:numRef>
          </c:val>
          <c:extLst>
            <c:ext xmlns:c16="http://schemas.microsoft.com/office/drawing/2014/chart" uri="{C3380CC4-5D6E-409C-BE32-E72D297353CC}">
              <c16:uniqueId val="{00000008-06B9-4E26-A108-3256F3010E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824</c:v>
                </c:pt>
                <c:pt idx="3">
                  <c:v>774</c:v>
                </c:pt>
                <c:pt idx="6">
                  <c:v>721</c:v>
                </c:pt>
                <c:pt idx="9">
                  <c:v>669</c:v>
                </c:pt>
                <c:pt idx="12">
                  <c:v>616</c:v>
                </c:pt>
              </c:numCache>
            </c:numRef>
          </c:val>
          <c:extLst>
            <c:ext xmlns:c16="http://schemas.microsoft.com/office/drawing/2014/chart" uri="{C3380CC4-5D6E-409C-BE32-E72D297353CC}">
              <c16:uniqueId val="{00000009-06B9-4E26-A108-3256F3010E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3199</c:v>
                </c:pt>
                <c:pt idx="3">
                  <c:v>3132</c:v>
                </c:pt>
                <c:pt idx="6">
                  <c:v>3022</c:v>
                </c:pt>
                <c:pt idx="9">
                  <c:v>2782</c:v>
                </c:pt>
                <c:pt idx="12">
                  <c:v>2535</c:v>
                </c:pt>
              </c:numCache>
            </c:numRef>
          </c:val>
          <c:extLst>
            <c:ext xmlns:c16="http://schemas.microsoft.com/office/drawing/2014/chart" uri="{C3380CC4-5D6E-409C-BE32-E72D297353CC}">
              <c16:uniqueId val="{0000000A-06B9-4E26-A108-3256F3010E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1035</c:v>
                </c:pt>
                <c:pt idx="2">
                  <c:v>#N/A</c:v>
                </c:pt>
                <c:pt idx="3">
                  <c:v>#N/A</c:v>
                </c:pt>
                <c:pt idx="4">
                  <c:v>958</c:v>
                </c:pt>
                <c:pt idx="5">
                  <c:v>#N/A</c:v>
                </c:pt>
                <c:pt idx="6">
                  <c:v>#N/A</c:v>
                </c:pt>
                <c:pt idx="7">
                  <c:v>516</c:v>
                </c:pt>
                <c:pt idx="8">
                  <c:v>#N/A</c:v>
                </c:pt>
                <c:pt idx="9">
                  <c:v>#N/A</c:v>
                </c:pt>
                <c:pt idx="10">
                  <c:v>124</c:v>
                </c:pt>
                <c:pt idx="11">
                  <c:v>#N/A</c:v>
                </c:pt>
                <c:pt idx="12">
                  <c:v>#N/A</c:v>
                </c:pt>
                <c:pt idx="13">
                  <c:v>0</c:v>
                </c:pt>
                <c:pt idx="14">
                  <c:v>#N/A</c:v>
                </c:pt>
              </c:numCache>
            </c:numRef>
          </c:val>
          <c:smooth val="0"/>
          <c:extLst>
            <c:ext xmlns:c16="http://schemas.microsoft.com/office/drawing/2014/chart" uri="{C3380CC4-5D6E-409C-BE32-E72D297353CC}">
              <c16:uniqueId val="{0000000B-06B9-4E26-A108-3256F3010E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892</c:v>
                </c:pt>
                <c:pt idx="1">
                  <c:v>1027</c:v>
                </c:pt>
                <c:pt idx="2">
                  <c:v>1180</c:v>
                </c:pt>
              </c:numCache>
            </c:numRef>
          </c:val>
          <c:extLst>
            <c:ext xmlns:c16="http://schemas.microsoft.com/office/drawing/2014/chart" uri="{C3380CC4-5D6E-409C-BE32-E72D297353CC}">
              <c16:uniqueId val="{00000000-88F4-4BE0-B2C4-FE2882BDF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88F4-4BE0-B2C4-FE2882BDF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1050</c:v>
                </c:pt>
                <c:pt idx="1">
                  <c:v>1154</c:v>
                </c:pt>
                <c:pt idx="2">
                  <c:v>1191</c:v>
                </c:pt>
              </c:numCache>
            </c:numRef>
          </c:val>
          <c:extLst>
            <c:ext xmlns:c16="http://schemas.microsoft.com/office/drawing/2014/chart" uri="{C3380CC4-5D6E-409C-BE32-E72D297353CC}">
              <c16:uniqueId val="{00000002-88F4-4BE0-B2C4-FE2882BDFC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疑似団体内平均値と同程度に推移している。情勢が不安定な中、景気低迷や物価高の影響が懸念されるため、引き続き歳入の確保を努めるとともに、一層の財政の健全化を図る。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ポイント下回っている。増加の主な要因は分母である臨時財政対策債が減ったことが影響をしている。今後も財政構造の硬直化を緩和するため、既存事業の見直しを含めて経費の削減を図り、改善に努める。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115358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97396"/>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61</xdr:row>
      <xdr:rowOff>38946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87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62</xdr:row>
      <xdr:rowOff>4233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870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78105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3413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81085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前年度に比べ人件費は増加したが物件費の減少が大きかったために、トータルでは一人当たり人件費・物件費は</a:t>
          </a:r>
          <a:r>
            <a:rPr kumimoji="1" lang="en-US" altLang="ja-JP" sz="1300" baseline="0">
              <a:latin typeface="ＭＳ Ｐゴシック" panose="020B0600070205080204" pitchFamily="50" charset="-128"/>
              <a:ea typeface="ＭＳ Ｐゴシック" panose="020B0600070205080204" pitchFamily="50" charset="-128"/>
            </a:rPr>
            <a:t>1,613</a:t>
          </a:r>
          <a:r>
            <a:rPr kumimoji="1" lang="ja-JP" altLang="en-US" sz="1300" baseline="0">
              <a:latin typeface="ＭＳ Ｐゴシック" panose="020B0600070205080204" pitchFamily="50" charset="-128"/>
              <a:ea typeface="ＭＳ Ｐゴシック" panose="020B0600070205080204" pitchFamily="50" charset="-128"/>
            </a:rPr>
            <a:t>円減となった。内訳は地籍調査事業とむつざわ地域応援券事業の事業費の減が主な要因である。今後もより一層の削減に努める。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31255</xdr:rowOff>
    </xdr:from>
    <xdr:to>
      <xdr:col>23</xdr:col>
      <xdr:colOff>133350</xdr:colOff>
      <xdr:row>82</xdr:row>
      <xdr:rowOff>33418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0155"/>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33418</xdr:rowOff>
    </xdr:from>
    <xdr:to>
      <xdr:col>19</xdr:col>
      <xdr:colOff>133350</xdr:colOff>
      <xdr:row>82</xdr:row>
      <xdr:rowOff>34468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2318"/>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34468</xdr:rowOff>
    </xdr:from>
    <xdr:to>
      <xdr:col>15</xdr:col>
      <xdr:colOff>82550</xdr:colOff>
      <xdr:row>82</xdr:row>
      <xdr:rowOff>34541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3368"/>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18334</xdr:rowOff>
    </xdr:from>
    <xdr:to>
      <xdr:col>11</xdr:col>
      <xdr:colOff>31750</xdr:colOff>
      <xdr:row>82</xdr:row>
      <xdr:rowOff>34541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7234"/>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151905</xdr:rowOff>
    </xdr:from>
    <xdr:to>
      <xdr:col>23</xdr:col>
      <xdr:colOff>184150</xdr:colOff>
      <xdr:row>82</xdr:row>
      <xdr:rowOff>82055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73182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154068</xdr:rowOff>
    </xdr:from>
    <xdr:to>
      <xdr:col>19</xdr:col>
      <xdr:colOff>184150</xdr:colOff>
      <xdr:row>82</xdr:row>
      <xdr:rowOff>84218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94395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155118</xdr:rowOff>
    </xdr:from>
    <xdr:to>
      <xdr:col>15</xdr:col>
      <xdr:colOff>133350</xdr:colOff>
      <xdr:row>82</xdr:row>
      <xdr:rowOff>85268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95445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155191</xdr:rowOff>
    </xdr:from>
    <xdr:to>
      <xdr:col>11</xdr:col>
      <xdr:colOff>82550</xdr:colOff>
      <xdr:row>82</xdr:row>
      <xdr:rowOff>85341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95518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138984</xdr:rowOff>
    </xdr:from>
    <xdr:to>
      <xdr:col>7</xdr:col>
      <xdr:colOff>31750</xdr:colOff>
      <xdr:row>82</xdr:row>
      <xdr:rowOff>69134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79311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ラスパイレス指数は基準と同程度の</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であり疑似団体内平均値を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上回っている。今後も均衡を保ち、適正な管理に努める。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137886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79523"/>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91923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26734"/>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22982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2673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71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疑似団体内平均値と比較し、</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ポイント下回っている。今後も行政運営に支障が出ないよう事務配分をし、行政需要を踏まえながら現状維持をしていく。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31581</xdr:rowOff>
    </xdr:from>
    <xdr:to>
      <xdr:col>81</xdr:col>
      <xdr:colOff>44450</xdr:colOff>
      <xdr:row>62</xdr:row>
      <xdr:rowOff>77428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148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31581</xdr:rowOff>
    </xdr:from>
    <xdr:to>
      <xdr:col>77</xdr:col>
      <xdr:colOff>44450</xdr:colOff>
      <xdr:row>62</xdr:row>
      <xdr:rowOff>58928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6148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50081</xdr:rowOff>
    </xdr:from>
    <xdr:to>
      <xdr:col>72</xdr:col>
      <xdr:colOff>203200</xdr:colOff>
      <xdr:row>62</xdr:row>
      <xdr:rowOff>58928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998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50081</xdr:rowOff>
    </xdr:from>
    <xdr:to>
      <xdr:col>68</xdr:col>
      <xdr:colOff>152400</xdr:colOff>
      <xdr:row>62</xdr:row>
      <xdr:rowOff>55711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7998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26628</xdr:rowOff>
    </xdr:from>
    <xdr:to>
      <xdr:col>81</xdr:col>
      <xdr:colOff>95250</xdr:colOff>
      <xdr:row>62</xdr:row>
      <xdr:rowOff>128228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43155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152231</xdr:rowOff>
    </xdr:from>
    <xdr:to>
      <xdr:col>77</xdr:col>
      <xdr:colOff>95250</xdr:colOff>
      <xdr:row>62</xdr:row>
      <xdr:rowOff>82381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92558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7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170731</xdr:rowOff>
    </xdr:from>
    <xdr:to>
      <xdr:col>68</xdr:col>
      <xdr:colOff>203200</xdr:colOff>
      <xdr:row>62</xdr:row>
      <xdr:rowOff>100881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111058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9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4911</xdr:rowOff>
    </xdr:from>
    <xdr:to>
      <xdr:col>64</xdr:col>
      <xdr:colOff>152400</xdr:colOff>
      <xdr:row>62</xdr:row>
      <xdr:rowOff>106511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116688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0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令和５年度の単年度比率は分子にあたる「地方債の元利償還金」の増により増加した。その影響で３か年平均で算出する実質公債費比率も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20828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595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1524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1524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9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105410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地方債残高や債務負担行為残高の減少、及び近年の基金への積立により充当可能基金残高が増えているため前年度から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改善されて比率は０となった。しかしながら、今後は施設の老朽化対応など多額の経費がかかることが想定されるため、より一層の計画的な財政運営に努める。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2540</xdr:rowOff>
    </xdr:from>
    <xdr:to>
      <xdr:col>77</xdr:col>
      <xdr:colOff>44450</xdr:colOff>
      <xdr:row>15</xdr:row>
      <xdr:rowOff>106862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0284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106862</xdr:rowOff>
    </xdr:from>
    <xdr:to>
      <xdr:col>72</xdr:col>
      <xdr:colOff>203200</xdr:colOff>
      <xdr:row>17</xdr:row>
      <xdr:rowOff>146594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78612"/>
          <a:ext cx="889000" cy="38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146594</xdr:rowOff>
    </xdr:from>
    <xdr:to>
      <xdr:col>68</xdr:col>
      <xdr:colOff>152400</xdr:colOff>
      <xdr:row>18</xdr:row>
      <xdr:rowOff>99241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6124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123190</xdr:rowOff>
    </xdr:from>
    <xdr:to>
      <xdr:col>77</xdr:col>
      <xdr:colOff>95250</xdr:colOff>
      <xdr:row>14</xdr:row>
      <xdr:rowOff>53340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38117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3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56062</xdr:rowOff>
    </xdr:from>
    <xdr:to>
      <xdr:col>73</xdr:col>
      <xdr:colOff>44450</xdr:colOff>
      <xdr:row>15</xdr:row>
      <xdr:rowOff>157662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142439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1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95794</xdr:rowOff>
    </xdr:from>
    <xdr:to>
      <xdr:col>68</xdr:col>
      <xdr:colOff>203200</xdr:colOff>
      <xdr:row>18</xdr:row>
      <xdr:rowOff>25944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10721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48441</xdr:rowOff>
    </xdr:from>
    <xdr:to>
      <xdr:col>64</xdr:col>
      <xdr:colOff>152400</xdr:colOff>
      <xdr:row>18</xdr:row>
      <xdr:rowOff>150041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134819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全体的な基本給や手当の増額があったが、再任用職員の減等の要因も影響し、前年度とほぼ同じ</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となった。今後も定員適正化計画による計画的な採用を実施する。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72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各種委託料が増額となったことにより、前年度と比較して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ポイント物件費の計上収支比率も増加している。今後も歳出の抑制に努める。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83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19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15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計上一般扶助費が増えたことから経常収支比率も増加している。今後も社会保障経費の増加が見込まれるため、引き続き扶助費の動向に注視していく必要がある。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国民健康保険特別会計への繰出金が増加したことなどにより前年度から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ポイント増加している。今後も健全な財政運営を心がける。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ポイントの減となったが、ほぼ横ばいであった。今後も各補助金の見直しを行い、歳出の抑制に努める。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81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令和元年度に借り入れた公営住宅建設事業債の償還が開始されたことにより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ポイント上昇した。今後も適切な事業計画により地方債の管理に努める。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1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13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32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59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ポイント増加し、疑似団体内平均値を上回っている。今後も適切な水準の維持に向けて改善に努める。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477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06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067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85089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31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132097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60797</xdr:rowOff>
    </xdr:from>
    <xdr:to>
      <xdr:col>29</xdr:col>
      <xdr:colOff>127000</xdr:colOff>
      <xdr:row>18</xdr:row>
      <xdr:rowOff>116911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4522"/>
          <a:ext cx="647700" cy="56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96985</xdr:rowOff>
    </xdr:from>
    <xdr:to>
      <xdr:col>26</xdr:col>
      <xdr:colOff>50800</xdr:colOff>
      <xdr:row>18</xdr:row>
      <xdr:rowOff>116911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0710"/>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96985</xdr:rowOff>
    </xdr:from>
    <xdr:to>
      <xdr:col>22</xdr:col>
      <xdr:colOff>114300</xdr:colOff>
      <xdr:row>18</xdr:row>
      <xdr:rowOff>133507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0710"/>
          <a:ext cx="698500" cy="3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133507</xdr:rowOff>
    </xdr:from>
    <xdr:to>
      <xdr:col>18</xdr:col>
      <xdr:colOff>177800</xdr:colOff>
      <xdr:row>18</xdr:row>
      <xdr:rowOff>153716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232"/>
          <a:ext cx="698500" cy="2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9997</xdr:rowOff>
    </xdr:from>
    <xdr:to>
      <xdr:col>29</xdr:col>
      <xdr:colOff>177800</xdr:colOff>
      <xdr:row>18</xdr:row>
      <xdr:rowOff>111597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66111</xdr:rowOff>
    </xdr:from>
    <xdr:to>
      <xdr:col>26</xdr:col>
      <xdr:colOff>101600</xdr:colOff>
      <xdr:row>18</xdr:row>
      <xdr:rowOff>167711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152488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46185</xdr:rowOff>
    </xdr:from>
    <xdr:to>
      <xdr:col>22</xdr:col>
      <xdr:colOff>165100</xdr:colOff>
      <xdr:row>18</xdr:row>
      <xdr:rowOff>147785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132562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82708</xdr:rowOff>
    </xdr:from>
    <xdr:to>
      <xdr:col>19</xdr:col>
      <xdr:colOff>38100</xdr:colOff>
      <xdr:row>19</xdr:row>
      <xdr:rowOff>12857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4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102916</xdr:rowOff>
    </xdr:from>
    <xdr:to>
      <xdr:col>15</xdr:col>
      <xdr:colOff>101600</xdr:colOff>
      <xdr:row>19</xdr:row>
      <xdr:rowOff>33066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67694</xdr:rowOff>
    </xdr:from>
    <xdr:to>
      <xdr:col>29</xdr:col>
      <xdr:colOff>127000</xdr:colOff>
      <xdr:row>37</xdr:row>
      <xdr:rowOff>147003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92394"/>
          <a:ext cx="647700" cy="7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116746</xdr:rowOff>
    </xdr:from>
    <xdr:to>
      <xdr:col>26</xdr:col>
      <xdr:colOff>50800</xdr:colOff>
      <xdr:row>37</xdr:row>
      <xdr:rowOff>147003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41446"/>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116746</xdr:rowOff>
    </xdr:from>
    <xdr:to>
      <xdr:col>22</xdr:col>
      <xdr:colOff>114300</xdr:colOff>
      <xdr:row>37</xdr:row>
      <xdr:rowOff>149844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41446"/>
          <a:ext cx="698500" cy="3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149844</xdr:rowOff>
    </xdr:from>
    <xdr:to>
      <xdr:col>18</xdr:col>
      <xdr:colOff>177800</xdr:colOff>
      <xdr:row>37</xdr:row>
      <xdr:rowOff>194127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74544"/>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16894</xdr:rowOff>
    </xdr:from>
    <xdr:to>
      <xdr:col>29</xdr:col>
      <xdr:colOff>177800</xdr:colOff>
      <xdr:row>37</xdr:row>
      <xdr:rowOff>118494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160421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1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96203</xdr:rowOff>
    </xdr:from>
    <xdr:to>
      <xdr:col>26</xdr:col>
      <xdr:colOff>101600</xdr:colOff>
      <xdr:row>37</xdr:row>
      <xdr:rowOff>197803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2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182580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0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65946</xdr:rowOff>
    </xdr:from>
    <xdr:to>
      <xdr:col>22</xdr:col>
      <xdr:colOff>165100</xdr:colOff>
      <xdr:row>37</xdr:row>
      <xdr:rowOff>167546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152323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99044</xdr:rowOff>
    </xdr:from>
    <xdr:to>
      <xdr:col>19</xdr:col>
      <xdr:colOff>38100</xdr:colOff>
      <xdr:row>37</xdr:row>
      <xdr:rowOff>200644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1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143327</xdr:rowOff>
    </xdr:from>
    <xdr:to>
      <xdr:col>15</xdr:col>
      <xdr:colOff>101600</xdr:colOff>
      <xdr:row>37</xdr:row>
      <xdr:rowOff>244927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229704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126974</xdr:rowOff>
    </xdr:from>
    <xdr:to>
      <xdr:col>24</xdr:col>
      <xdr:colOff>63500</xdr:colOff>
      <xdr:row>35</xdr:row>
      <xdr:rowOff>160952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7724"/>
          <a:ext cx="8382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145430</xdr:rowOff>
    </xdr:from>
    <xdr:to>
      <xdr:col>19</xdr:col>
      <xdr:colOff>177800</xdr:colOff>
      <xdr:row>35</xdr:row>
      <xdr:rowOff>160952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6180"/>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145430</xdr:rowOff>
    </xdr:from>
    <xdr:to>
      <xdr:col>15</xdr:col>
      <xdr:colOff>50800</xdr:colOff>
      <xdr:row>35</xdr:row>
      <xdr:rowOff>171338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618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171338</xdr:rowOff>
    </xdr:from>
    <xdr:to>
      <xdr:col>10</xdr:col>
      <xdr:colOff>114300</xdr:colOff>
      <xdr:row>36</xdr:row>
      <xdr:rowOff>71402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2088"/>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76174</xdr:rowOff>
    </xdr:from>
    <xdr:to>
      <xdr:col>24</xdr:col>
      <xdr:colOff>114300</xdr:colOff>
      <xdr:row>36</xdr:row>
      <xdr:rowOff>6324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110152</xdr:rowOff>
    </xdr:from>
    <xdr:to>
      <xdr:col>20</xdr:col>
      <xdr:colOff>38100</xdr:colOff>
      <xdr:row>36</xdr:row>
      <xdr:rowOff>40302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31429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0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94630</xdr:rowOff>
    </xdr:from>
    <xdr:to>
      <xdr:col>15</xdr:col>
      <xdr:colOff>101600</xdr:colOff>
      <xdr:row>36</xdr:row>
      <xdr:rowOff>24780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120538</xdr:rowOff>
    </xdr:from>
    <xdr:to>
      <xdr:col>10</xdr:col>
      <xdr:colOff>165100</xdr:colOff>
      <xdr:row>36</xdr:row>
      <xdr:rowOff>50688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41815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20602</xdr:rowOff>
    </xdr:from>
    <xdr:to>
      <xdr:col>6</xdr:col>
      <xdr:colOff>38100</xdr:colOff>
      <xdr:row>36</xdr:row>
      <xdr:rowOff>122202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113329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108916</xdr:rowOff>
    </xdr:from>
    <xdr:to>
      <xdr:col>24</xdr:col>
      <xdr:colOff>63500</xdr:colOff>
      <xdr:row>58</xdr:row>
      <xdr:rowOff>120866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53016"/>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108916</xdr:rowOff>
    </xdr:from>
    <xdr:to>
      <xdr:col>19</xdr:col>
      <xdr:colOff>177800</xdr:colOff>
      <xdr:row>58</xdr:row>
      <xdr:rowOff>109381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5301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102784</xdr:rowOff>
    </xdr:from>
    <xdr:to>
      <xdr:col>15</xdr:col>
      <xdr:colOff>50800</xdr:colOff>
      <xdr:row>58</xdr:row>
      <xdr:rowOff>109381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4688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102784</xdr:rowOff>
    </xdr:from>
    <xdr:to>
      <xdr:col>10</xdr:col>
      <xdr:colOff>114300</xdr:colOff>
      <xdr:row>58</xdr:row>
      <xdr:rowOff>107049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688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70066</xdr:rowOff>
    </xdr:from>
    <xdr:to>
      <xdr:col>24</xdr:col>
      <xdr:colOff>114300</xdr:colOff>
      <xdr:row>59</xdr:row>
      <xdr:rowOff>216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156443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58116</xdr:rowOff>
    </xdr:from>
    <xdr:to>
      <xdr:col>20</xdr:col>
      <xdr:colOff>38100</xdr:colOff>
      <xdr:row>58</xdr:row>
      <xdr:rowOff>159716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150843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58581</xdr:rowOff>
    </xdr:from>
    <xdr:to>
      <xdr:col>15</xdr:col>
      <xdr:colOff>101600</xdr:colOff>
      <xdr:row>58</xdr:row>
      <xdr:rowOff>160181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151308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51984</xdr:rowOff>
    </xdr:from>
    <xdr:to>
      <xdr:col>10</xdr:col>
      <xdr:colOff>165100</xdr:colOff>
      <xdr:row>58</xdr:row>
      <xdr:rowOff>153584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144711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8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56249</xdr:rowOff>
    </xdr:from>
    <xdr:to>
      <xdr:col>6</xdr:col>
      <xdr:colOff>38100</xdr:colOff>
      <xdr:row>58</xdr:row>
      <xdr:rowOff>157849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148976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167303</xdr:rowOff>
    </xdr:from>
    <xdr:to>
      <xdr:col>24</xdr:col>
      <xdr:colOff>63500</xdr:colOff>
      <xdr:row>79</xdr:row>
      <xdr:rowOff>7759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0403"/>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7759</xdr:rowOff>
    </xdr:from>
    <xdr:to>
      <xdr:col>19</xdr:col>
      <xdr:colOff>177800</xdr:colOff>
      <xdr:row>79</xdr:row>
      <xdr:rowOff>25400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2309"/>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25400</xdr:rowOff>
    </xdr:from>
    <xdr:to>
      <xdr:col>15</xdr:col>
      <xdr:colOff>50800</xdr:colOff>
      <xdr:row>79</xdr:row>
      <xdr:rowOff>34029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9950"/>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26124</xdr:rowOff>
    </xdr:from>
    <xdr:to>
      <xdr:col>10</xdr:col>
      <xdr:colOff>114300</xdr:colOff>
      <xdr:row>79</xdr:row>
      <xdr:rowOff>34029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70674"/>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116503</xdr:rowOff>
    </xdr:from>
    <xdr:to>
      <xdr:col>24</xdr:col>
      <xdr:colOff>114300</xdr:colOff>
      <xdr:row>79</xdr:row>
      <xdr:rowOff>46653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31430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128409</xdr:rowOff>
    </xdr:from>
    <xdr:to>
      <xdr:col>20</xdr:col>
      <xdr:colOff>38100</xdr:colOff>
      <xdr:row>79</xdr:row>
      <xdr:rowOff>58559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49686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146050</xdr:rowOff>
    </xdr:from>
    <xdr:to>
      <xdr:col>15</xdr:col>
      <xdr:colOff>101600</xdr:colOff>
      <xdr:row>79</xdr:row>
      <xdr:rowOff>76200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67327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154679</xdr:rowOff>
    </xdr:from>
    <xdr:to>
      <xdr:col>10</xdr:col>
      <xdr:colOff>165100</xdr:colOff>
      <xdr:row>79</xdr:row>
      <xdr:rowOff>84829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75956</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146774</xdr:rowOff>
    </xdr:from>
    <xdr:to>
      <xdr:col>6</xdr:col>
      <xdr:colOff>38100</xdr:colOff>
      <xdr:row>79</xdr:row>
      <xdr:rowOff>76924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68051</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1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3839</xdr:rowOff>
    </xdr:from>
    <xdr:to>
      <xdr:col>24</xdr:col>
      <xdr:colOff>63500</xdr:colOff>
      <xdr:row>98</xdr:row>
      <xdr:rowOff>12964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05939"/>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79442</xdr:rowOff>
    </xdr:from>
    <xdr:to>
      <xdr:col>19</xdr:col>
      <xdr:colOff>177800</xdr:colOff>
      <xdr:row>98</xdr:row>
      <xdr:rowOff>3839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10092"/>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79442</xdr:rowOff>
    </xdr:from>
    <xdr:to>
      <xdr:col>15</xdr:col>
      <xdr:colOff>50800</xdr:colOff>
      <xdr:row>98</xdr:row>
      <xdr:rowOff>95224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0092"/>
          <a:ext cx="889000" cy="18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95224</xdr:rowOff>
    </xdr:from>
    <xdr:to>
      <xdr:col>10</xdr:col>
      <xdr:colOff>114300</xdr:colOff>
      <xdr:row>98</xdr:row>
      <xdr:rowOff>137899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7324"/>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133614</xdr:rowOff>
    </xdr:from>
    <xdr:to>
      <xdr:col>24</xdr:col>
      <xdr:colOff>114300</xdr:colOff>
      <xdr:row>98</xdr:row>
      <xdr:rowOff>63764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112041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124489</xdr:rowOff>
    </xdr:from>
    <xdr:to>
      <xdr:col>20</xdr:col>
      <xdr:colOff>38100</xdr:colOff>
      <xdr:row>98</xdr:row>
      <xdr:rowOff>54639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28642</xdr:rowOff>
    </xdr:from>
    <xdr:to>
      <xdr:col>15</xdr:col>
      <xdr:colOff>101600</xdr:colOff>
      <xdr:row>97</xdr:row>
      <xdr:rowOff>130242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121369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44424</xdr:rowOff>
    </xdr:from>
    <xdr:to>
      <xdr:col>10</xdr:col>
      <xdr:colOff>165100</xdr:colOff>
      <xdr:row>98</xdr:row>
      <xdr:rowOff>146024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137151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87099</xdr:rowOff>
    </xdr:from>
    <xdr:to>
      <xdr:col>6</xdr:col>
      <xdr:colOff>38100</xdr:colOff>
      <xdr:row>99</xdr:row>
      <xdr:rowOff>17249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8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136940</xdr:rowOff>
    </xdr:from>
    <xdr:to>
      <xdr:col>55</xdr:col>
      <xdr:colOff>0</xdr:colOff>
      <xdr:row>37</xdr:row>
      <xdr:rowOff>155813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80590"/>
          <a:ext cx="8382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155813</xdr:rowOff>
    </xdr:from>
    <xdr:to>
      <xdr:col>50</xdr:col>
      <xdr:colOff>114300</xdr:colOff>
      <xdr:row>38</xdr:row>
      <xdr:rowOff>6886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99463"/>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4888</xdr:rowOff>
    </xdr:from>
    <xdr:to>
      <xdr:col>45</xdr:col>
      <xdr:colOff>177800</xdr:colOff>
      <xdr:row>38</xdr:row>
      <xdr:rowOff>6886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7088"/>
          <a:ext cx="889000" cy="3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4888</xdr:rowOff>
    </xdr:from>
    <xdr:to>
      <xdr:col>41</xdr:col>
      <xdr:colOff>50800</xdr:colOff>
      <xdr:row>38</xdr:row>
      <xdr:rowOff>33584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7088"/>
          <a:ext cx="889000" cy="3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86140</xdr:rowOff>
    </xdr:from>
    <xdr:to>
      <xdr:col>55</xdr:col>
      <xdr:colOff>50800</xdr:colOff>
      <xdr:row>38</xdr:row>
      <xdr:rowOff>16290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64567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105013</xdr:rowOff>
    </xdr:from>
    <xdr:to>
      <xdr:col>50</xdr:col>
      <xdr:colOff>165100</xdr:colOff>
      <xdr:row>38</xdr:row>
      <xdr:rowOff>35163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26290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127537</xdr:rowOff>
    </xdr:from>
    <xdr:to>
      <xdr:col>46</xdr:col>
      <xdr:colOff>38100</xdr:colOff>
      <xdr:row>38</xdr:row>
      <xdr:rowOff>57686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71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48813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125538</xdr:rowOff>
    </xdr:from>
    <xdr:to>
      <xdr:col>41</xdr:col>
      <xdr:colOff>101600</xdr:colOff>
      <xdr:row>36</xdr:row>
      <xdr:rowOff>55688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46815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154234</xdr:rowOff>
    </xdr:from>
    <xdr:to>
      <xdr:col>36</xdr:col>
      <xdr:colOff>165100</xdr:colOff>
      <xdr:row>38</xdr:row>
      <xdr:rowOff>84384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111441</xdr:rowOff>
    </xdr:from>
    <xdr:to>
      <xdr:col>55</xdr:col>
      <xdr:colOff>0</xdr:colOff>
      <xdr:row>58</xdr:row>
      <xdr:rowOff>113484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5541"/>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113484</xdr:rowOff>
    </xdr:from>
    <xdr:to>
      <xdr:col>50</xdr:col>
      <xdr:colOff>114300</xdr:colOff>
      <xdr:row>58</xdr:row>
      <xdr:rowOff>117094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7584"/>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104939</xdr:rowOff>
    </xdr:from>
    <xdr:to>
      <xdr:col>45</xdr:col>
      <xdr:colOff>177800</xdr:colOff>
      <xdr:row>58</xdr:row>
      <xdr:rowOff>117094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9039"/>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32740</xdr:rowOff>
    </xdr:from>
    <xdr:to>
      <xdr:col>41</xdr:col>
      <xdr:colOff>50800</xdr:colOff>
      <xdr:row>58</xdr:row>
      <xdr:rowOff>104939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6840"/>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60641</xdr:rowOff>
    </xdr:from>
    <xdr:to>
      <xdr:col>55</xdr:col>
      <xdr:colOff>50800</xdr:colOff>
      <xdr:row>58</xdr:row>
      <xdr:rowOff>162241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62684</xdr:rowOff>
    </xdr:from>
    <xdr:to>
      <xdr:col>50</xdr:col>
      <xdr:colOff>165100</xdr:colOff>
      <xdr:row>58</xdr:row>
      <xdr:rowOff>164284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155411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66294</xdr:rowOff>
    </xdr:from>
    <xdr:to>
      <xdr:col>46</xdr:col>
      <xdr:colOff>38100</xdr:colOff>
      <xdr:row>58</xdr:row>
      <xdr:rowOff>167894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159021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54139</xdr:rowOff>
    </xdr:from>
    <xdr:to>
      <xdr:col>41</xdr:col>
      <xdr:colOff>101600</xdr:colOff>
      <xdr:row>58</xdr:row>
      <xdr:rowOff>155739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146866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153390</xdr:rowOff>
    </xdr:from>
    <xdr:to>
      <xdr:col>36</xdr:col>
      <xdr:colOff>165100</xdr:colOff>
      <xdr:row>58</xdr:row>
      <xdr:rowOff>83540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100067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117697</xdr:rowOff>
    </xdr:from>
    <xdr:to>
      <xdr:col>55</xdr:col>
      <xdr:colOff>0</xdr:colOff>
      <xdr:row>78</xdr:row>
      <xdr:rowOff>128260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0797"/>
          <a:ext cx="8382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117697</xdr:rowOff>
    </xdr:from>
    <xdr:to>
      <xdr:col>50</xdr:col>
      <xdr:colOff>114300</xdr:colOff>
      <xdr:row>78</xdr:row>
      <xdr:rowOff>126219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0797"/>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126219</xdr:rowOff>
    </xdr:from>
    <xdr:to>
      <xdr:col>45</xdr:col>
      <xdr:colOff>177800</xdr:colOff>
      <xdr:row>78</xdr:row>
      <xdr:rowOff>129437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9319"/>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49501</xdr:rowOff>
    </xdr:from>
    <xdr:to>
      <xdr:col>41</xdr:col>
      <xdr:colOff>50800</xdr:colOff>
      <xdr:row>78</xdr:row>
      <xdr:rowOff>129437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22601"/>
          <a:ext cx="889000" cy="7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77460</xdr:rowOff>
    </xdr:from>
    <xdr:to>
      <xdr:col>55</xdr:col>
      <xdr:colOff>50800</xdr:colOff>
      <xdr:row>79</xdr:row>
      <xdr:rowOff>7610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66897</xdr:rowOff>
    </xdr:from>
    <xdr:to>
      <xdr:col>50</xdr:col>
      <xdr:colOff>165100</xdr:colOff>
      <xdr:row>78</xdr:row>
      <xdr:rowOff>168497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159624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75419</xdr:rowOff>
    </xdr:from>
    <xdr:to>
      <xdr:col>46</xdr:col>
      <xdr:colOff>38100</xdr:colOff>
      <xdr:row>79</xdr:row>
      <xdr:rowOff>5569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78637</xdr:rowOff>
    </xdr:from>
    <xdr:to>
      <xdr:col>41</xdr:col>
      <xdr:colOff>101600</xdr:colOff>
      <xdr:row>79</xdr:row>
      <xdr:rowOff>8787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171364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170151</xdr:rowOff>
    </xdr:from>
    <xdr:to>
      <xdr:col>36</xdr:col>
      <xdr:colOff>165100</xdr:colOff>
      <xdr:row>78</xdr:row>
      <xdr:rowOff>100301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116828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12951</xdr:rowOff>
    </xdr:from>
    <xdr:to>
      <xdr:col>55</xdr:col>
      <xdr:colOff>0</xdr:colOff>
      <xdr:row>99</xdr:row>
      <xdr:rowOff>75113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6501"/>
          <a:ext cx="838200" cy="6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33702</xdr:rowOff>
    </xdr:from>
    <xdr:to>
      <xdr:col>50</xdr:col>
      <xdr:colOff>114300</xdr:colOff>
      <xdr:row>99</xdr:row>
      <xdr:rowOff>75113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07252"/>
          <a:ext cx="889000" cy="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110809</xdr:rowOff>
    </xdr:from>
    <xdr:to>
      <xdr:col>45</xdr:col>
      <xdr:colOff>177800</xdr:colOff>
      <xdr:row>99</xdr:row>
      <xdr:rowOff>33702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12909"/>
          <a:ext cx="889000" cy="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110809</xdr:rowOff>
    </xdr:from>
    <xdr:to>
      <xdr:col>41</xdr:col>
      <xdr:colOff>50800</xdr:colOff>
      <xdr:row>98</xdr:row>
      <xdr:rowOff>160268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2909"/>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133601</xdr:rowOff>
    </xdr:from>
    <xdr:to>
      <xdr:col>55</xdr:col>
      <xdr:colOff>50800</xdr:colOff>
      <xdr:row>99</xdr:row>
      <xdr:rowOff>63751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48528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24313</xdr:rowOff>
    </xdr:from>
    <xdr:to>
      <xdr:col>50</xdr:col>
      <xdr:colOff>165100</xdr:colOff>
      <xdr:row>99</xdr:row>
      <xdr:rowOff>125913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117040</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70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154352</xdr:rowOff>
    </xdr:from>
    <xdr:to>
      <xdr:col>46</xdr:col>
      <xdr:colOff>38100</xdr:colOff>
      <xdr:row>99</xdr:row>
      <xdr:rowOff>84502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60009</xdr:rowOff>
    </xdr:from>
    <xdr:to>
      <xdr:col>41</xdr:col>
      <xdr:colOff>101600</xdr:colOff>
      <xdr:row>98</xdr:row>
      <xdr:rowOff>161609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152736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109468</xdr:rowOff>
    </xdr:from>
    <xdr:to>
      <xdr:col>36</xdr:col>
      <xdr:colOff>165100</xdr:colOff>
      <xdr:row>99</xdr:row>
      <xdr:rowOff>39618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30745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58536</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73636"/>
          <a:ext cx="838200" cy="2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62749</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49299"/>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62749</xdr:rowOff>
    </xdr:from>
    <xdr:to>
      <xdr:col>76</xdr:col>
      <xdr:colOff>114300</xdr:colOff>
      <xdr:row>39</xdr:row>
      <xdr:rowOff>92968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49299"/>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49740</xdr:rowOff>
    </xdr:from>
    <xdr:to>
      <xdr:col>71</xdr:col>
      <xdr:colOff>177800</xdr:colOff>
      <xdr:row>39</xdr:row>
      <xdr:rowOff>92968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6290"/>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7736</xdr:rowOff>
    </xdr:from>
    <xdr:to>
      <xdr:col>85</xdr:col>
      <xdr:colOff>177800</xdr:colOff>
      <xdr:row>38</xdr:row>
      <xdr:rowOff>109336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30613</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7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11949</xdr:rowOff>
    </xdr:from>
    <xdr:to>
      <xdr:col>76</xdr:col>
      <xdr:colOff>165100</xdr:colOff>
      <xdr:row>39</xdr:row>
      <xdr:rowOff>113549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104676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42168</xdr:rowOff>
    </xdr:from>
    <xdr:to>
      <xdr:col>72</xdr:col>
      <xdr:colOff>38100</xdr:colOff>
      <xdr:row>39</xdr:row>
      <xdr:rowOff>143768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134895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170390</xdr:rowOff>
    </xdr:from>
    <xdr:to>
      <xdr:col>67</xdr:col>
      <xdr:colOff>101600</xdr:colOff>
      <xdr:row>39</xdr:row>
      <xdr:rowOff>100540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91667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7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45906</xdr:rowOff>
    </xdr:from>
    <xdr:to>
      <xdr:col>85</xdr:col>
      <xdr:colOff>127000</xdr:colOff>
      <xdr:row>78</xdr:row>
      <xdr:rowOff>57370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419006"/>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47788</xdr:rowOff>
    </xdr:from>
    <xdr:to>
      <xdr:col>81</xdr:col>
      <xdr:colOff>50800</xdr:colOff>
      <xdr:row>78</xdr:row>
      <xdr:rowOff>57370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20888"/>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47788</xdr:rowOff>
    </xdr:from>
    <xdr:to>
      <xdr:col>76</xdr:col>
      <xdr:colOff>114300</xdr:colOff>
      <xdr:row>78</xdr:row>
      <xdr:rowOff>52242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20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52242</xdr:rowOff>
    </xdr:from>
    <xdr:to>
      <xdr:col>71</xdr:col>
      <xdr:colOff>177800</xdr:colOff>
      <xdr:row>78</xdr:row>
      <xdr:rowOff>55846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25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166556</xdr:rowOff>
    </xdr:from>
    <xdr:to>
      <xdr:col>85</xdr:col>
      <xdr:colOff>177800</xdr:colOff>
      <xdr:row>78</xdr:row>
      <xdr:rowOff>96706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144983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6570</xdr:rowOff>
    </xdr:from>
    <xdr:to>
      <xdr:col>81</xdr:col>
      <xdr:colOff>101600</xdr:colOff>
      <xdr:row>78</xdr:row>
      <xdr:rowOff>108170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99297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168438</xdr:rowOff>
    </xdr:from>
    <xdr:to>
      <xdr:col>76</xdr:col>
      <xdr:colOff>165100</xdr:colOff>
      <xdr:row>78</xdr:row>
      <xdr:rowOff>98588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89715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1442</xdr:rowOff>
    </xdr:from>
    <xdr:to>
      <xdr:col>72</xdr:col>
      <xdr:colOff>38100</xdr:colOff>
      <xdr:row>78</xdr:row>
      <xdr:rowOff>103042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5046</xdr:rowOff>
    </xdr:from>
    <xdr:to>
      <xdr:col>67</xdr:col>
      <xdr:colOff>101600</xdr:colOff>
      <xdr:row>78</xdr:row>
      <xdr:rowOff>106646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97773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12047</xdr:rowOff>
    </xdr:from>
    <xdr:to>
      <xdr:col>85</xdr:col>
      <xdr:colOff>127000</xdr:colOff>
      <xdr:row>98</xdr:row>
      <xdr:rowOff>18190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14147"/>
          <a:ext cx="8382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157341</xdr:rowOff>
    </xdr:from>
    <xdr:to>
      <xdr:col>81</xdr:col>
      <xdr:colOff>50800</xdr:colOff>
      <xdr:row>98</xdr:row>
      <xdr:rowOff>12047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7991"/>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157341</xdr:rowOff>
    </xdr:from>
    <xdr:to>
      <xdr:col>76</xdr:col>
      <xdr:colOff>114300</xdr:colOff>
      <xdr:row>98</xdr:row>
      <xdr:rowOff>85832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7991"/>
          <a:ext cx="889000" cy="9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85832</xdr:rowOff>
    </xdr:from>
    <xdr:to>
      <xdr:col>71</xdr:col>
      <xdr:colOff>177800</xdr:colOff>
      <xdr:row>98</xdr:row>
      <xdr:rowOff>114838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7932"/>
          <a:ext cx="8890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138840</xdr:rowOff>
    </xdr:from>
    <xdr:to>
      <xdr:col>85</xdr:col>
      <xdr:colOff>177800</xdr:colOff>
      <xdr:row>98</xdr:row>
      <xdr:rowOff>68990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132697</xdr:rowOff>
    </xdr:from>
    <xdr:to>
      <xdr:col>81</xdr:col>
      <xdr:colOff>101600</xdr:colOff>
      <xdr:row>98</xdr:row>
      <xdr:rowOff>62847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53974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106541</xdr:rowOff>
    </xdr:from>
    <xdr:to>
      <xdr:col>76</xdr:col>
      <xdr:colOff>165100</xdr:colOff>
      <xdr:row>98</xdr:row>
      <xdr:rowOff>36691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27818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35032</xdr:rowOff>
    </xdr:from>
    <xdr:to>
      <xdr:col>72</xdr:col>
      <xdr:colOff>38100</xdr:colOff>
      <xdr:row>98</xdr:row>
      <xdr:rowOff>136632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127759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64038</xdr:rowOff>
    </xdr:from>
    <xdr:to>
      <xdr:col>67</xdr:col>
      <xdr:colOff>101600</xdr:colOff>
      <xdr:row>98</xdr:row>
      <xdr:rowOff>165638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142087</xdr:rowOff>
    </xdr:from>
    <xdr:to>
      <xdr:col>116</xdr:col>
      <xdr:colOff>63500</xdr:colOff>
      <xdr:row>77</xdr:row>
      <xdr:rowOff>70358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72287"/>
          <a:ext cx="8382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70358</xdr:rowOff>
    </xdr:from>
    <xdr:to>
      <xdr:col>111</xdr:col>
      <xdr:colOff>177800</xdr:colOff>
      <xdr:row>77</xdr:row>
      <xdr:rowOff>116536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72008"/>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116536</xdr:rowOff>
    </xdr:from>
    <xdr:to>
      <xdr:col>107</xdr:col>
      <xdr:colOff>50800</xdr:colOff>
      <xdr:row>77</xdr:row>
      <xdr:rowOff>127812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18186"/>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127812</xdr:rowOff>
    </xdr:from>
    <xdr:to>
      <xdr:col>102</xdr:col>
      <xdr:colOff>114300</xdr:colOff>
      <xdr:row>77</xdr:row>
      <xdr:rowOff>137592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29462"/>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91287</xdr:rowOff>
    </xdr:from>
    <xdr:to>
      <xdr:col>116</xdr:col>
      <xdr:colOff>114300</xdr:colOff>
      <xdr:row>77</xdr:row>
      <xdr:rowOff>21437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69714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19558</xdr:rowOff>
    </xdr:from>
    <xdr:to>
      <xdr:col>112</xdr:col>
      <xdr:colOff>38100</xdr:colOff>
      <xdr:row>77</xdr:row>
      <xdr:rowOff>121158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112285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65736</xdr:rowOff>
    </xdr:from>
    <xdr:to>
      <xdr:col>107</xdr:col>
      <xdr:colOff>101600</xdr:colOff>
      <xdr:row>77</xdr:row>
      <xdr:rowOff>167336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158463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77012</xdr:rowOff>
    </xdr:from>
    <xdr:to>
      <xdr:col>102</xdr:col>
      <xdr:colOff>165100</xdr:colOff>
      <xdr:row>78</xdr:row>
      <xdr:rowOff>7162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169739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86792</xdr:rowOff>
    </xdr:from>
    <xdr:to>
      <xdr:col>98</xdr:col>
      <xdr:colOff>38100</xdr:colOff>
      <xdr:row>78</xdr:row>
      <xdr:rowOff>16942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４５９円の増であるが、主な理由としては基本給・手当の増額による。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３１９円の減であるが、主な理由としては地籍調査事業と地方創生事業の事業量の減による。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１９８円の減であるが、主な理由としては住民税非課税世帯に対する給付金及び価格高騰緊急支援給付金の皆減による。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４６８円の増であるが、主な理由としては運動公園屋内運動場の天井改修事業による。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今後も人件費の増や社会保障経費の伸びによる扶助費の増、施設の老朽化対応による普通建設事業費の増が見込まれるため、より一層の歳出抑制を図っていく。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6785</xdr:rowOff>
    </xdr:from>
    <xdr:to>
      <xdr:col>24</xdr:col>
      <xdr:colOff>63500</xdr:colOff>
      <xdr:row>34</xdr:row>
      <xdr:rowOff>11521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6085"/>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32258</xdr:rowOff>
    </xdr:from>
    <xdr:to>
      <xdr:col>19</xdr:col>
      <xdr:colOff>177800</xdr:colOff>
      <xdr:row>34</xdr:row>
      <xdr:rowOff>11521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90108"/>
          <a:ext cx="8890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32258</xdr:rowOff>
    </xdr:from>
    <xdr:to>
      <xdr:col>15</xdr:col>
      <xdr:colOff>50800</xdr:colOff>
      <xdr:row>33</xdr:row>
      <xdr:rowOff>124025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90108"/>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50219</xdr:rowOff>
    </xdr:from>
    <xdr:to>
      <xdr:col>10</xdr:col>
      <xdr:colOff>114300</xdr:colOff>
      <xdr:row>33</xdr:row>
      <xdr:rowOff>124025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08069"/>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127435</xdr:rowOff>
    </xdr:from>
    <xdr:to>
      <xdr:col>24</xdr:col>
      <xdr:colOff>114300</xdr:colOff>
      <xdr:row>34</xdr:row>
      <xdr:rowOff>57585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150312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132171</xdr:rowOff>
    </xdr:from>
    <xdr:to>
      <xdr:col>20</xdr:col>
      <xdr:colOff>38100</xdr:colOff>
      <xdr:row>34</xdr:row>
      <xdr:rowOff>62321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78848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152908</xdr:rowOff>
    </xdr:from>
    <xdr:to>
      <xdr:col>15</xdr:col>
      <xdr:colOff>101600</xdr:colOff>
      <xdr:row>33</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99585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4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73225</xdr:rowOff>
    </xdr:from>
    <xdr:to>
      <xdr:col>10</xdr:col>
      <xdr:colOff>165100</xdr:colOff>
      <xdr:row>34</xdr:row>
      <xdr:rowOff>3375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19902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170869</xdr:rowOff>
    </xdr:from>
    <xdr:to>
      <xdr:col>6</xdr:col>
      <xdr:colOff>38100</xdr:colOff>
      <xdr:row>33</xdr:row>
      <xdr:rowOff>101019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117546</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87205</xdr:rowOff>
    </xdr:from>
    <xdr:to>
      <xdr:col>24</xdr:col>
      <xdr:colOff>63500</xdr:colOff>
      <xdr:row>58</xdr:row>
      <xdr:rowOff>100617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31305"/>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85636</xdr:rowOff>
    </xdr:from>
    <xdr:to>
      <xdr:col>19</xdr:col>
      <xdr:colOff>177800</xdr:colOff>
      <xdr:row>58</xdr:row>
      <xdr:rowOff>87205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2973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17035</xdr:rowOff>
    </xdr:from>
    <xdr:to>
      <xdr:col>15</xdr:col>
      <xdr:colOff>50800</xdr:colOff>
      <xdr:row>58</xdr:row>
      <xdr:rowOff>85636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1135"/>
          <a:ext cx="889000" cy="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119632</xdr:rowOff>
    </xdr:from>
    <xdr:to>
      <xdr:col>10</xdr:col>
      <xdr:colOff>114300</xdr:colOff>
      <xdr:row>58</xdr:row>
      <xdr:rowOff>17035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892282"/>
          <a:ext cx="8890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49817</xdr:rowOff>
    </xdr:from>
    <xdr:to>
      <xdr:col>24</xdr:col>
      <xdr:colOff>114300</xdr:colOff>
      <xdr:row>58</xdr:row>
      <xdr:rowOff>151417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136194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36405</xdr:rowOff>
    </xdr:from>
    <xdr:to>
      <xdr:col>20</xdr:col>
      <xdr:colOff>38100</xdr:colOff>
      <xdr:row>58</xdr:row>
      <xdr:rowOff>138005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129132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34836</xdr:rowOff>
    </xdr:from>
    <xdr:to>
      <xdr:col>15</xdr:col>
      <xdr:colOff>101600</xdr:colOff>
      <xdr:row>58</xdr:row>
      <xdr:rowOff>136436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127563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137685</xdr:rowOff>
    </xdr:from>
    <xdr:to>
      <xdr:col>10</xdr:col>
      <xdr:colOff>165100</xdr:colOff>
      <xdr:row>58</xdr:row>
      <xdr:rowOff>67835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58962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0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68832</xdr:rowOff>
    </xdr:from>
    <xdr:to>
      <xdr:col>6</xdr:col>
      <xdr:colOff>38100</xdr:colOff>
      <xdr:row>57</xdr:row>
      <xdr:rowOff>170432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15509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1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151371</xdr:rowOff>
    </xdr:from>
    <xdr:to>
      <xdr:col>24</xdr:col>
      <xdr:colOff>63500</xdr:colOff>
      <xdr:row>78</xdr:row>
      <xdr:rowOff>44941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53021"/>
          <a:ext cx="8382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16926</xdr:rowOff>
    </xdr:from>
    <xdr:to>
      <xdr:col>19</xdr:col>
      <xdr:colOff>177800</xdr:colOff>
      <xdr:row>78</xdr:row>
      <xdr:rowOff>44941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90026"/>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16926</xdr:rowOff>
    </xdr:from>
    <xdr:to>
      <xdr:col>15</xdr:col>
      <xdr:colOff>50800</xdr:colOff>
      <xdr:row>78</xdr:row>
      <xdr:rowOff>93100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90026"/>
          <a:ext cx="889000" cy="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93100</xdr:rowOff>
    </xdr:from>
    <xdr:to>
      <xdr:col>10</xdr:col>
      <xdr:colOff>114300</xdr:colOff>
      <xdr:row>78</xdr:row>
      <xdr:rowOff>142759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66200"/>
          <a:ext cx="8890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100571</xdr:rowOff>
    </xdr:from>
    <xdr:to>
      <xdr:col>24</xdr:col>
      <xdr:colOff>114300</xdr:colOff>
      <xdr:row>78</xdr:row>
      <xdr:rowOff>30721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165591</xdr:rowOff>
    </xdr:from>
    <xdr:to>
      <xdr:col>20</xdr:col>
      <xdr:colOff>38100</xdr:colOff>
      <xdr:row>78</xdr:row>
      <xdr:rowOff>95741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86868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137576</xdr:rowOff>
    </xdr:from>
    <xdr:to>
      <xdr:col>15</xdr:col>
      <xdr:colOff>101600</xdr:colOff>
      <xdr:row>78</xdr:row>
      <xdr:rowOff>67726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58853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42300</xdr:rowOff>
    </xdr:from>
    <xdr:to>
      <xdr:col>10</xdr:col>
      <xdr:colOff>165100</xdr:colOff>
      <xdr:row>78</xdr:row>
      <xdr:rowOff>143900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135027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0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91959</xdr:rowOff>
    </xdr:from>
    <xdr:to>
      <xdr:col>6</xdr:col>
      <xdr:colOff>38100</xdr:colOff>
      <xdr:row>79</xdr:row>
      <xdr:rowOff>22109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114368</xdr:rowOff>
    </xdr:from>
    <xdr:to>
      <xdr:col>24</xdr:col>
      <xdr:colOff>63500</xdr:colOff>
      <xdr:row>98</xdr:row>
      <xdr:rowOff>115351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6468"/>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113911</xdr:rowOff>
    </xdr:from>
    <xdr:to>
      <xdr:col>19</xdr:col>
      <xdr:colOff>177800</xdr:colOff>
      <xdr:row>98</xdr:row>
      <xdr:rowOff>114368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60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113911</xdr:rowOff>
    </xdr:from>
    <xdr:to>
      <xdr:col>15</xdr:col>
      <xdr:colOff>50800</xdr:colOff>
      <xdr:row>98</xdr:row>
      <xdr:rowOff>115168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60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115168</xdr:rowOff>
    </xdr:from>
    <xdr:to>
      <xdr:col>10</xdr:col>
      <xdr:colOff>114300</xdr:colOff>
      <xdr:row>98</xdr:row>
      <xdr:rowOff>116959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726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64551</xdr:rowOff>
    </xdr:from>
    <xdr:to>
      <xdr:col>24</xdr:col>
      <xdr:colOff>114300</xdr:colOff>
      <xdr:row>98</xdr:row>
      <xdr:rowOff>166151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63568</xdr:rowOff>
    </xdr:from>
    <xdr:to>
      <xdr:col>20</xdr:col>
      <xdr:colOff>38100</xdr:colOff>
      <xdr:row>98</xdr:row>
      <xdr:rowOff>165168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156295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63111</xdr:rowOff>
    </xdr:from>
    <xdr:to>
      <xdr:col>15</xdr:col>
      <xdr:colOff>101600</xdr:colOff>
      <xdr:row>98</xdr:row>
      <xdr:rowOff>164711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155838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64368</xdr:rowOff>
    </xdr:from>
    <xdr:to>
      <xdr:col>10</xdr:col>
      <xdr:colOff>165100</xdr:colOff>
      <xdr:row>98</xdr:row>
      <xdr:rowOff>165968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66159</xdr:rowOff>
    </xdr:from>
    <xdr:to>
      <xdr:col>6</xdr:col>
      <xdr:colOff>38100</xdr:colOff>
      <xdr:row>98</xdr:row>
      <xdr:rowOff>167759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162789</xdr:rowOff>
    </xdr:from>
    <xdr:to>
      <xdr:col>55</xdr:col>
      <xdr:colOff>0</xdr:colOff>
      <xdr:row>58</xdr:row>
      <xdr:rowOff>12649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35439"/>
          <a:ext cx="8382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162789</xdr:rowOff>
    </xdr:from>
    <xdr:to>
      <xdr:col>50</xdr:col>
      <xdr:colOff>114300</xdr:colOff>
      <xdr:row>58</xdr:row>
      <xdr:rowOff>20352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35439"/>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135499</xdr:rowOff>
    </xdr:from>
    <xdr:to>
      <xdr:col>45</xdr:col>
      <xdr:colOff>177800</xdr:colOff>
      <xdr:row>58</xdr:row>
      <xdr:rowOff>20352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0814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135499</xdr:rowOff>
    </xdr:from>
    <xdr:to>
      <xdr:col>41</xdr:col>
      <xdr:colOff>50800</xdr:colOff>
      <xdr:row>58</xdr:row>
      <xdr:rowOff>5946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08149"/>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133299</xdr:rowOff>
    </xdr:from>
    <xdr:to>
      <xdr:col>55</xdr:col>
      <xdr:colOff>50800</xdr:colOff>
      <xdr:row>58</xdr:row>
      <xdr:rowOff>63449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48226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111989</xdr:rowOff>
    </xdr:from>
    <xdr:to>
      <xdr:col>50</xdr:col>
      <xdr:colOff>165100</xdr:colOff>
      <xdr:row>58</xdr:row>
      <xdr:rowOff>42139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33266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141002</xdr:rowOff>
    </xdr:from>
    <xdr:to>
      <xdr:col>46</xdr:col>
      <xdr:colOff>38100</xdr:colOff>
      <xdr:row>58</xdr:row>
      <xdr:rowOff>71152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84699</xdr:rowOff>
    </xdr:from>
    <xdr:to>
      <xdr:col>41</xdr:col>
      <xdr:colOff>101600</xdr:colOff>
      <xdr:row>58</xdr:row>
      <xdr:rowOff>14849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126596</xdr:rowOff>
    </xdr:from>
    <xdr:to>
      <xdr:col>36</xdr:col>
      <xdr:colOff>165100</xdr:colOff>
      <xdr:row>58</xdr:row>
      <xdr:rowOff>56746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32000</xdr:rowOff>
    </xdr:from>
    <xdr:to>
      <xdr:col>55</xdr:col>
      <xdr:colOff>0</xdr:colOff>
      <xdr:row>79</xdr:row>
      <xdr:rowOff>34452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76550"/>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24619</xdr:rowOff>
    </xdr:from>
    <xdr:to>
      <xdr:col>50</xdr:col>
      <xdr:colOff>114300</xdr:colOff>
      <xdr:row>79</xdr:row>
      <xdr:rowOff>32000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69169"/>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24619</xdr:rowOff>
    </xdr:from>
    <xdr:to>
      <xdr:col>45</xdr:col>
      <xdr:colOff>177800</xdr:colOff>
      <xdr:row>79</xdr:row>
      <xdr:rowOff>30390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69169"/>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30390</xdr:rowOff>
    </xdr:from>
    <xdr:to>
      <xdr:col>41</xdr:col>
      <xdr:colOff>50800</xdr:colOff>
      <xdr:row>79</xdr:row>
      <xdr:rowOff>35244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7494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155102</xdr:rowOff>
    </xdr:from>
    <xdr:to>
      <xdr:col>55</xdr:col>
      <xdr:colOff>50800</xdr:colOff>
      <xdr:row>79</xdr:row>
      <xdr:rowOff>85252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70029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152650</xdr:rowOff>
    </xdr:from>
    <xdr:to>
      <xdr:col>50</xdr:col>
      <xdr:colOff>165100</xdr:colOff>
      <xdr:row>79</xdr:row>
      <xdr:rowOff>82800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73927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145269</xdr:rowOff>
    </xdr:from>
    <xdr:to>
      <xdr:col>46</xdr:col>
      <xdr:colOff>38100</xdr:colOff>
      <xdr:row>79</xdr:row>
      <xdr:rowOff>75419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66546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151040</xdr:rowOff>
    </xdr:from>
    <xdr:to>
      <xdr:col>41</xdr:col>
      <xdr:colOff>101600</xdr:colOff>
      <xdr:row>79</xdr:row>
      <xdr:rowOff>81190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72317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155894</xdr:rowOff>
    </xdr:from>
    <xdr:to>
      <xdr:col>36</xdr:col>
      <xdr:colOff>165100</xdr:colOff>
      <xdr:row>79</xdr:row>
      <xdr:rowOff>86044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77171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17938</xdr:rowOff>
    </xdr:from>
    <xdr:to>
      <xdr:col>55</xdr:col>
      <xdr:colOff>0</xdr:colOff>
      <xdr:row>98</xdr:row>
      <xdr:rowOff>59827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20038"/>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51584</xdr:rowOff>
    </xdr:from>
    <xdr:to>
      <xdr:col>50</xdr:col>
      <xdr:colOff>114300</xdr:colOff>
      <xdr:row>98</xdr:row>
      <xdr:rowOff>59827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53684"/>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157654</xdr:rowOff>
    </xdr:from>
    <xdr:to>
      <xdr:col>45</xdr:col>
      <xdr:colOff>177800</xdr:colOff>
      <xdr:row>98</xdr:row>
      <xdr:rowOff>51584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8304"/>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157654</xdr:rowOff>
    </xdr:from>
    <xdr:to>
      <xdr:col>41</xdr:col>
      <xdr:colOff>50800</xdr:colOff>
      <xdr:row>98</xdr:row>
      <xdr:rowOff>3597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8304"/>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138588</xdr:rowOff>
    </xdr:from>
    <xdr:to>
      <xdr:col>55</xdr:col>
      <xdr:colOff>50800</xdr:colOff>
      <xdr:row>98</xdr:row>
      <xdr:rowOff>68738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53515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9027</xdr:rowOff>
    </xdr:from>
    <xdr:to>
      <xdr:col>50</xdr:col>
      <xdr:colOff>165100</xdr:colOff>
      <xdr:row>98</xdr:row>
      <xdr:rowOff>110627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101754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784</xdr:rowOff>
    </xdr:from>
    <xdr:to>
      <xdr:col>46</xdr:col>
      <xdr:colOff>38100</xdr:colOff>
      <xdr:row>98</xdr:row>
      <xdr:rowOff>102384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93511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106854</xdr:rowOff>
    </xdr:from>
    <xdr:to>
      <xdr:col>41</xdr:col>
      <xdr:colOff>101600</xdr:colOff>
      <xdr:row>98</xdr:row>
      <xdr:rowOff>37004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124247</xdr:rowOff>
    </xdr:from>
    <xdr:to>
      <xdr:col>36</xdr:col>
      <xdr:colOff>165100</xdr:colOff>
      <xdr:row>98</xdr:row>
      <xdr:rowOff>54397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42398</xdr:rowOff>
    </xdr:from>
    <xdr:to>
      <xdr:col>85</xdr:col>
      <xdr:colOff>127000</xdr:colOff>
      <xdr:row>39</xdr:row>
      <xdr:rowOff>43769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2894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158152</xdr:rowOff>
    </xdr:from>
    <xdr:to>
      <xdr:col>81</xdr:col>
      <xdr:colOff>50800</xdr:colOff>
      <xdr:row>39</xdr:row>
      <xdr:rowOff>43769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73252"/>
          <a:ext cx="889000" cy="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158152</xdr:rowOff>
    </xdr:from>
    <xdr:to>
      <xdr:col>76</xdr:col>
      <xdr:colOff>114300</xdr:colOff>
      <xdr:row>38</xdr:row>
      <xdr:rowOff>158314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7325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158314</xdr:rowOff>
    </xdr:from>
    <xdr:to>
      <xdr:col>71</xdr:col>
      <xdr:colOff>177800</xdr:colOff>
      <xdr:row>39</xdr:row>
      <xdr:rowOff>51918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3414"/>
          <a:ext cx="8890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163048</xdr:rowOff>
    </xdr:from>
    <xdr:to>
      <xdr:col>85</xdr:col>
      <xdr:colOff>177800</xdr:colOff>
      <xdr:row>39</xdr:row>
      <xdr:rowOff>93198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77975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164419</xdr:rowOff>
    </xdr:from>
    <xdr:to>
      <xdr:col>81</xdr:col>
      <xdr:colOff>101600</xdr:colOff>
      <xdr:row>39</xdr:row>
      <xdr:rowOff>94569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85696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107352</xdr:rowOff>
    </xdr:from>
    <xdr:to>
      <xdr:col>76</xdr:col>
      <xdr:colOff>165100</xdr:colOff>
      <xdr:row>39</xdr:row>
      <xdr:rowOff>37502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28629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107514</xdr:rowOff>
    </xdr:from>
    <xdr:to>
      <xdr:col>72</xdr:col>
      <xdr:colOff>38100</xdr:colOff>
      <xdr:row>39</xdr:row>
      <xdr:rowOff>37664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28791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1118</xdr:rowOff>
    </xdr:from>
    <xdr:to>
      <xdr:col>67</xdr:col>
      <xdr:colOff>101600</xdr:colOff>
      <xdr:row>39</xdr:row>
      <xdr:rowOff>102718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93845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26086</xdr:rowOff>
    </xdr:from>
    <xdr:to>
      <xdr:col>85</xdr:col>
      <xdr:colOff>127000</xdr:colOff>
      <xdr:row>57</xdr:row>
      <xdr:rowOff>47472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98736"/>
          <a:ext cx="8382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47472</xdr:rowOff>
    </xdr:from>
    <xdr:to>
      <xdr:col>81</xdr:col>
      <xdr:colOff>50800</xdr:colOff>
      <xdr:row>57</xdr:row>
      <xdr:rowOff>75227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20122"/>
          <a:ext cx="8890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65710</xdr:rowOff>
    </xdr:from>
    <xdr:to>
      <xdr:col>76</xdr:col>
      <xdr:colOff>114300</xdr:colOff>
      <xdr:row>57</xdr:row>
      <xdr:rowOff>75227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38360"/>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65710</xdr:rowOff>
    </xdr:from>
    <xdr:to>
      <xdr:col>71</xdr:col>
      <xdr:colOff>177800</xdr:colOff>
      <xdr:row>57</xdr:row>
      <xdr:rowOff>119454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8360"/>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146736</xdr:rowOff>
    </xdr:from>
    <xdr:to>
      <xdr:col>85</xdr:col>
      <xdr:colOff>177800</xdr:colOff>
      <xdr:row>57</xdr:row>
      <xdr:rowOff>76886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169613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168122</xdr:rowOff>
    </xdr:from>
    <xdr:to>
      <xdr:col>81</xdr:col>
      <xdr:colOff>101600</xdr:colOff>
      <xdr:row>57</xdr:row>
      <xdr:rowOff>98272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89399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24427</xdr:rowOff>
    </xdr:from>
    <xdr:to>
      <xdr:col>76</xdr:col>
      <xdr:colOff>165100</xdr:colOff>
      <xdr:row>57</xdr:row>
      <xdr:rowOff>126027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14910</xdr:rowOff>
    </xdr:from>
    <xdr:to>
      <xdr:col>72</xdr:col>
      <xdr:colOff>38100</xdr:colOff>
      <xdr:row>57</xdr:row>
      <xdr:rowOff>116510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107637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68654</xdr:rowOff>
    </xdr:from>
    <xdr:to>
      <xdr:col>67</xdr:col>
      <xdr:colOff>101600</xdr:colOff>
      <xdr:row>57</xdr:row>
      <xdr:rowOff>170254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161381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58536</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31636"/>
          <a:ext cx="8382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62750</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07300"/>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62750</xdr:rowOff>
    </xdr:from>
    <xdr:to>
      <xdr:col>76</xdr:col>
      <xdr:colOff>114300</xdr:colOff>
      <xdr:row>79</xdr:row>
      <xdr:rowOff>92968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07300"/>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49741</xdr:rowOff>
    </xdr:from>
    <xdr:to>
      <xdr:col>71</xdr:col>
      <xdr:colOff>177800</xdr:colOff>
      <xdr:row>79</xdr:row>
      <xdr:rowOff>92968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4291"/>
          <a:ext cx="889000" cy="4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7736</xdr:rowOff>
    </xdr:from>
    <xdr:to>
      <xdr:col>85</xdr:col>
      <xdr:colOff>177800</xdr:colOff>
      <xdr:row>78</xdr:row>
      <xdr:rowOff>109336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30613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11950</xdr:rowOff>
    </xdr:from>
    <xdr:to>
      <xdr:col>76</xdr:col>
      <xdr:colOff>165100</xdr:colOff>
      <xdr:row>79</xdr:row>
      <xdr:rowOff>113550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104677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42168</xdr:rowOff>
    </xdr:from>
    <xdr:to>
      <xdr:col>72</xdr:col>
      <xdr:colOff>38100</xdr:colOff>
      <xdr:row>79</xdr:row>
      <xdr:rowOff>143768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134895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170391</xdr:rowOff>
    </xdr:from>
    <xdr:to>
      <xdr:col>67</xdr:col>
      <xdr:colOff>101600</xdr:colOff>
      <xdr:row>79</xdr:row>
      <xdr:rowOff>100541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91668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3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45906</xdr:rowOff>
    </xdr:from>
    <xdr:to>
      <xdr:col>85</xdr:col>
      <xdr:colOff>127000</xdr:colOff>
      <xdr:row>98</xdr:row>
      <xdr:rowOff>57370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48006"/>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47788</xdr:rowOff>
    </xdr:from>
    <xdr:to>
      <xdr:col>81</xdr:col>
      <xdr:colOff>50800</xdr:colOff>
      <xdr:row>98</xdr:row>
      <xdr:rowOff>57370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49888"/>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47788</xdr:rowOff>
    </xdr:from>
    <xdr:to>
      <xdr:col>76</xdr:col>
      <xdr:colOff>114300</xdr:colOff>
      <xdr:row>98</xdr:row>
      <xdr:rowOff>52242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49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52242</xdr:rowOff>
    </xdr:from>
    <xdr:to>
      <xdr:col>71</xdr:col>
      <xdr:colOff>177800</xdr:colOff>
      <xdr:row>98</xdr:row>
      <xdr:rowOff>55846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54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166556</xdr:rowOff>
    </xdr:from>
    <xdr:to>
      <xdr:col>85</xdr:col>
      <xdr:colOff>177800</xdr:colOff>
      <xdr:row>98</xdr:row>
      <xdr:rowOff>96706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144983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6570</xdr:rowOff>
    </xdr:from>
    <xdr:to>
      <xdr:col>81</xdr:col>
      <xdr:colOff>101600</xdr:colOff>
      <xdr:row>98</xdr:row>
      <xdr:rowOff>108170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99297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168438</xdr:rowOff>
    </xdr:from>
    <xdr:to>
      <xdr:col>76</xdr:col>
      <xdr:colOff>165100</xdr:colOff>
      <xdr:row>98</xdr:row>
      <xdr:rowOff>98588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1442</xdr:rowOff>
    </xdr:from>
    <xdr:to>
      <xdr:col>72</xdr:col>
      <xdr:colOff>38100</xdr:colOff>
      <xdr:row>98</xdr:row>
      <xdr:rowOff>103042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94169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5046</xdr:rowOff>
    </xdr:from>
    <xdr:to>
      <xdr:col>67</xdr:col>
      <xdr:colOff>101600</xdr:colOff>
      <xdr:row>98</xdr:row>
      <xdr:rowOff>106646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97773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７４２円の減となっているが、主な理由としては地域応援券事業の皆減と教育施設整備基金積立の減額による。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民生費は１７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０６６円の増となっているが、主な理由としては物価高騰支援給付金給付事業の皆増と自立支援給付及び障碍児通所給付事業の増である。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６１３円の増となっているが、主な理由としては中学校屋内運動場の改修と人件費等の増加である。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災害復旧費は１９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４５６円の増となっているが、主な理由としては道路災害復旧事業及び農地農業用施設災害復旧事業の皆増によるものである。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全体的に疑似団体内平均値を下回っているが、引き続き歳出の抑制に努め、より一層の財政健全化を図る。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令和３年度から予算編成に枠配分方式を導入しており、令和５年度も歳出の抑制を図ったことで、年度末に</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億円の積み立てを行った。このことにより、財政調整積立基金残高の標準財政規模比も増加している。今後も歳出の執行や起債の管理等を適切に行い、適正な実質収支を保つように努める。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が、国民健康保険特別会計に関しては基金残高も少なくなっており、一般会計からの繰出も増えていくことから今後も注視していく必要がある。引き続き各会計が健全な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元利償還金の主な増理由は、令和元年度に借り入れた公営住宅事業債の償還が開始したことであり、前年度と比べて約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万円の増となっている。今後は、施設の老朽化対応等で起債の借入が増えることが想定されるため、適正な起債管理を行い公債費の抑制に努める。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満期一括償還地方債の償還財源としての積み立てはしていない。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地方債借入抑制及び債務負担行為の償還も進んでいることから将来負担比率が下がっている。今後は中学校の建て替えなど大規模事業も予定されている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予算編成時に枠配分方式を導入し歳出の抑制を図った結果、財政調整積立基金からの取崩しをせずに済んだことや教育施設整備基金に約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億円の積立ができたことが基金残高の増加につながった。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が不安定な中、町税等の減収や大規模災害など不測の事態への対応に加え、施設の老朽化による建て替え工事など、今後の財政需要の増大にも的確に対応していけるように計画的な積立を実施し、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・若者定住促進基金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福祉活動の促進及び快適な生活環境の形成等に要する費用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・公園緑地等管理基金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伝統と文化を継承し、自然を守る環境整備と地域づくりを推進するための費用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教育施設整備基金：学校の老朽化に対応するための積立を行ったことにより、約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教育施設の老朽化により近い将来学校建設が予定されている。教育施設整備基金への計画的な積立を実施していく。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枠配分方式による予算編成により歳出の抑制を図ったことや新型コロナウイルス感染症対応地方創生臨時交付金を一部既存事業に充当したことなどにより基金を取崩しせずに済んだことが残高増加につな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大規模災害の発生など不測の事態に備えるため、これまで以上に歳入の確保、歳出の抑制に努め、少なくとも毎年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取り崩しをしなかったため、増減なし。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主に起債償還に係る財源対策債へ充当しており、過去に大規模事業の実施のために借入をした起債の元本償還が開始となったことから、今後も取崩が増えていくことが予想されるため一定額を確保していく。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O56"/>
  <sheetViews>
    <sheetView showGridLines="0" topLeftCell="A10" workbookViewId="0">
      <selection activeCell="B6" sqref="B6:K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4277764</v>
      </c>
      <c r="BO4" s="371"/>
      <c r="BP4" s="371"/>
      <c r="BQ4" s="371"/>
      <c r="BR4" s="371"/>
      <c r="BS4" s="371"/>
      <c r="BT4" s="371"/>
      <c r="BU4" s="372"/>
      <c r="BV4" s="370">
        <v>4154552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2.8</v>
      </c>
      <c r="CU4" s="377"/>
      <c r="CV4" s="377"/>
      <c r="CW4" s="377"/>
      <c r="CX4" s="377"/>
      <c r="CY4" s="377"/>
      <c r="CZ4" s="377"/>
      <c r="DA4" s="378"/>
      <c r="DB4" s="376">
        <v>4.2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4115956</v>
      </c>
      <c r="BO5" s="408"/>
      <c r="BP5" s="408"/>
      <c r="BQ5" s="408"/>
      <c r="BR5" s="408"/>
      <c r="BS5" s="408"/>
      <c r="BT5" s="408"/>
      <c r="BU5" s="409"/>
      <c r="BV5" s="407">
        <v>3964396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84.5</v>
      </c>
      <c r="CU5" s="405"/>
      <c r="CV5" s="405"/>
      <c r="CW5" s="405"/>
      <c r="CX5" s="405"/>
      <c r="CY5" s="405"/>
      <c r="CZ5" s="405"/>
      <c r="DA5" s="406"/>
      <c r="DB5" s="404">
        <v>82.6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161808</v>
      </c>
      <c r="BO6" s="408"/>
      <c r="BP6" s="408"/>
      <c r="BQ6" s="408"/>
      <c r="BR6" s="408"/>
      <c r="BS6" s="408"/>
      <c r="BT6" s="408"/>
      <c r="BU6" s="409"/>
      <c r="BV6" s="407">
        <v>190156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v>
      </c>
      <c r="CU6" s="445"/>
      <c r="CV6" s="445"/>
      <c r="CW6" s="445"/>
      <c r="CX6" s="445"/>
      <c r="CY6" s="445"/>
      <c r="CZ6" s="445"/>
      <c r="DA6" s="446"/>
      <c r="DB6" s="444">
        <v>83.7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88803</v>
      </c>
      <c r="BO7" s="408"/>
      <c r="BP7" s="408"/>
      <c r="BQ7" s="408"/>
      <c r="BR7" s="408"/>
      <c r="BS7" s="408"/>
      <c r="BT7" s="408"/>
      <c r="BU7" s="409"/>
      <c r="BV7" s="407">
        <v>79546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2636233</v>
      </c>
      <c r="CU7" s="408"/>
      <c r="CV7" s="408"/>
      <c r="CW7" s="408"/>
      <c r="CX7" s="408"/>
      <c r="CY7" s="408"/>
      <c r="CZ7" s="408"/>
      <c r="DA7" s="409"/>
      <c r="DB7" s="407">
        <v>2604092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73005</v>
      </c>
      <c r="BO8" s="408"/>
      <c r="BP8" s="408"/>
      <c r="BQ8" s="408"/>
      <c r="BR8" s="408"/>
      <c r="BS8" s="408"/>
      <c r="BT8" s="408"/>
      <c r="BU8" s="409"/>
      <c r="BV8" s="407">
        <v>110610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6760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-37605</v>
      </c>
      <c r="BO9" s="408"/>
      <c r="BP9" s="408"/>
      <c r="BQ9" s="408"/>
      <c r="BR9" s="408"/>
      <c r="BS9" s="408"/>
      <c r="BT9" s="408"/>
      <c r="BU9" s="409"/>
      <c r="BV9" s="407">
        <v>23836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8.8000000000000007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7222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180105</v>
      </c>
      <c r="BO10" s="408"/>
      <c r="BP10" s="408"/>
      <c r="BQ10" s="408"/>
      <c r="BR10" s="408"/>
      <c r="BS10" s="408"/>
      <c r="BT10" s="408"/>
      <c r="BU10" s="409"/>
      <c r="BV10" s="407">
        <v>134262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6614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26829</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6551</v>
      </c>
      <c r="S13" s="492"/>
      <c r="T13" s="492"/>
      <c r="U13" s="492"/>
      <c r="V13" s="493"/>
      <c r="W13" s="423" t="s">
        <v>130</v>
      </c>
      <c r="X13" s="424"/>
      <c r="Y13" s="424"/>
      <c r="Z13" s="424"/>
      <c r="AA13" s="424"/>
      <c r="AB13" s="414"/>
      <c r="AC13" s="458">
        <v>262</v>
      </c>
      <c r="AD13" s="459"/>
      <c r="AE13" s="459"/>
      <c r="AF13" s="459"/>
      <c r="AG13" s="501"/>
      <c r="AH13" s="458">
        <v>286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115671</v>
      </c>
      <c r="BO13" s="408"/>
      <c r="BP13" s="408"/>
      <c r="BQ13" s="408"/>
      <c r="BR13" s="408"/>
      <c r="BS13" s="408"/>
      <c r="BT13" s="408"/>
      <c r="BU13" s="409"/>
      <c r="BV13" s="407">
        <v>158098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6.2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6746</v>
      </c>
      <c r="S14" s="492"/>
      <c r="T14" s="492"/>
      <c r="U14" s="492"/>
      <c r="V14" s="493"/>
      <c r="W14" s="397"/>
      <c r="X14" s="398"/>
      <c r="Y14" s="398"/>
      <c r="Z14" s="398"/>
      <c r="AA14" s="398"/>
      <c r="AB14" s="387"/>
      <c r="AC14" s="494">
        <v>8.4</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v>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6687</v>
      </c>
      <c r="S15" s="492"/>
      <c r="T15" s="492"/>
      <c r="U15" s="492"/>
      <c r="V15" s="493"/>
      <c r="W15" s="423" t="s">
        <v>137</v>
      </c>
      <c r="X15" s="424"/>
      <c r="Y15" s="424"/>
      <c r="Z15" s="424"/>
      <c r="AA15" s="424"/>
      <c r="AB15" s="414"/>
      <c r="AC15" s="458">
        <v>843</v>
      </c>
      <c r="AD15" s="459"/>
      <c r="AE15" s="459"/>
      <c r="AF15" s="459"/>
      <c r="AG15" s="501"/>
      <c r="AH15" s="458">
        <v>869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850591</v>
      </c>
      <c r="BO15" s="371"/>
      <c r="BP15" s="371"/>
      <c r="BQ15" s="371"/>
      <c r="BR15" s="371"/>
      <c r="BS15" s="371"/>
      <c r="BT15" s="371"/>
      <c r="BU15" s="372"/>
      <c r="BV15" s="370">
        <v>857212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27.2</v>
      </c>
      <c r="AD16" s="495"/>
      <c r="AE16" s="495"/>
      <c r="AF16" s="495"/>
      <c r="AG16" s="496"/>
      <c r="AH16" s="494">
        <v>27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2411959</v>
      </c>
      <c r="BO16" s="408"/>
      <c r="BP16" s="408"/>
      <c r="BQ16" s="408"/>
      <c r="BR16" s="408"/>
      <c r="BS16" s="408"/>
      <c r="BT16" s="408"/>
      <c r="BU16" s="409"/>
      <c r="BV16" s="407">
        <v>2359165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1996</v>
      </c>
      <c r="AD17" s="459"/>
      <c r="AE17" s="459"/>
      <c r="AF17" s="459"/>
      <c r="AG17" s="501"/>
      <c r="AH17" s="458">
        <v>2067</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1058577</v>
      </c>
      <c r="BO17" s="408"/>
      <c r="BP17" s="408"/>
      <c r="BQ17" s="408"/>
      <c r="BR17" s="408"/>
      <c r="BS17" s="408"/>
      <c r="BT17" s="408"/>
      <c r="BU17" s="409"/>
      <c r="BV17" s="407">
        <v>1067447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35.590000000000003</v>
      </c>
      <c r="M18" s="531"/>
      <c r="N18" s="531"/>
      <c r="O18" s="531"/>
      <c r="P18" s="531"/>
      <c r="Q18" s="531"/>
      <c r="R18" s="532"/>
      <c r="S18" s="532"/>
      <c r="T18" s="532"/>
      <c r="U18" s="532"/>
      <c r="V18" s="533"/>
      <c r="W18" s="425"/>
      <c r="X18" s="426"/>
      <c r="Y18" s="426"/>
      <c r="Z18" s="426"/>
      <c r="AA18" s="426"/>
      <c r="AB18" s="417"/>
      <c r="AC18" s="534">
        <v>64.400000000000006</v>
      </c>
      <c r="AD18" s="535"/>
      <c r="AE18" s="535"/>
      <c r="AF18" s="535"/>
      <c r="AG18" s="536"/>
      <c r="AH18" s="534">
        <v>64.2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2287922</v>
      </c>
      <c r="BO18" s="408"/>
      <c r="BP18" s="408"/>
      <c r="BQ18" s="408"/>
      <c r="BR18" s="408"/>
      <c r="BS18" s="408"/>
      <c r="BT18" s="408"/>
      <c r="BU18" s="409"/>
      <c r="BV18" s="407">
        <v>2185865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190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3352551</v>
      </c>
      <c r="BO19" s="408"/>
      <c r="BP19" s="408"/>
      <c r="BQ19" s="408"/>
      <c r="BR19" s="408"/>
      <c r="BS19" s="408"/>
      <c r="BT19" s="408"/>
      <c r="BU19" s="409"/>
      <c r="BV19" s="407">
        <v>3176633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2467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2534874</v>
      </c>
      <c r="BO22" s="371"/>
      <c r="BP22" s="371"/>
      <c r="BQ22" s="371"/>
      <c r="BR22" s="371"/>
      <c r="BS22" s="371"/>
      <c r="BT22" s="371"/>
      <c r="BU22" s="372"/>
      <c r="BV22" s="370">
        <v>2782358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2508532</v>
      </c>
      <c r="BO23" s="408"/>
      <c r="BP23" s="408"/>
      <c r="BQ23" s="408"/>
      <c r="BR23" s="408"/>
      <c r="BS23" s="408"/>
      <c r="BT23" s="408"/>
      <c r="BU23" s="409"/>
      <c r="BV23" s="407">
        <v>2754958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7880</v>
      </c>
      <c r="R24" s="459"/>
      <c r="S24" s="459"/>
      <c r="T24" s="459"/>
      <c r="U24" s="459"/>
      <c r="V24" s="501"/>
      <c r="W24" s="553"/>
      <c r="X24" s="554"/>
      <c r="Y24" s="555"/>
      <c r="Z24" s="457" t="s">
        <v>161</v>
      </c>
      <c r="AA24" s="437"/>
      <c r="AB24" s="437"/>
      <c r="AC24" s="437"/>
      <c r="AD24" s="437"/>
      <c r="AE24" s="437"/>
      <c r="AF24" s="437"/>
      <c r="AG24" s="438"/>
      <c r="AH24" s="458">
        <v>83</v>
      </c>
      <c r="AI24" s="459"/>
      <c r="AJ24" s="459"/>
      <c r="AK24" s="459"/>
      <c r="AL24" s="501"/>
      <c r="AM24" s="458">
        <v>243439</v>
      </c>
      <c r="AN24" s="459"/>
      <c r="AO24" s="459"/>
      <c r="AP24" s="459"/>
      <c r="AQ24" s="459"/>
      <c r="AR24" s="501"/>
      <c r="AS24" s="458">
        <v>2933</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1183056</v>
      </c>
      <c r="BO24" s="408"/>
      <c r="BP24" s="408"/>
      <c r="BQ24" s="408"/>
      <c r="BR24" s="408"/>
      <c r="BS24" s="408"/>
      <c r="BT24" s="408"/>
      <c r="BU24" s="409"/>
      <c r="BV24" s="407">
        <v>1287386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6390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1255027</v>
      </c>
      <c r="BO25" s="371"/>
      <c r="BP25" s="371"/>
      <c r="BQ25" s="371"/>
      <c r="BR25" s="371"/>
      <c r="BS25" s="371"/>
      <c r="BT25" s="371"/>
      <c r="BU25" s="372"/>
      <c r="BV25" s="370">
        <v>1342878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5770</v>
      </c>
      <c r="R26" s="459"/>
      <c r="S26" s="459"/>
      <c r="T26" s="459"/>
      <c r="U26" s="459"/>
      <c r="V26" s="501"/>
      <c r="W26" s="553"/>
      <c r="X26" s="554"/>
      <c r="Y26" s="555"/>
      <c r="Z26" s="457" t="s">
        <v>167</v>
      </c>
      <c r="AA26" s="559"/>
      <c r="AB26" s="559"/>
      <c r="AC26" s="559"/>
      <c r="AD26" s="559"/>
      <c r="AE26" s="559"/>
      <c r="AF26" s="559"/>
      <c r="AG26" s="560"/>
      <c r="AH26" s="458">
        <v>2</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2840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21807</v>
      </c>
      <c r="AN27" s="459"/>
      <c r="AO27" s="459"/>
      <c r="AP27" s="459"/>
      <c r="AQ27" s="459"/>
      <c r="AR27" s="501"/>
      <c r="AS27" s="458">
        <v>2423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2370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1179896</v>
      </c>
      <c r="BO28" s="371"/>
      <c r="BP28" s="371"/>
      <c r="BQ28" s="371"/>
      <c r="BR28" s="371"/>
      <c r="BS28" s="371"/>
      <c r="BT28" s="371"/>
      <c r="BU28" s="372"/>
      <c r="BV28" s="370">
        <v>1026620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2130</v>
      </c>
      <c r="R29" s="459"/>
      <c r="S29" s="459"/>
      <c r="T29" s="459"/>
      <c r="U29" s="459"/>
      <c r="V29" s="501"/>
      <c r="W29" s="556"/>
      <c r="X29" s="557"/>
      <c r="Y29" s="558"/>
      <c r="Z29" s="457" t="s">
        <v>177</v>
      </c>
      <c r="AA29" s="437"/>
      <c r="AB29" s="437"/>
      <c r="AC29" s="437"/>
      <c r="AD29" s="437"/>
      <c r="AE29" s="437"/>
      <c r="AF29" s="437"/>
      <c r="AG29" s="438"/>
      <c r="AH29" s="458">
        <v>92</v>
      </c>
      <c r="AI29" s="459"/>
      <c r="AJ29" s="459"/>
      <c r="AK29" s="459"/>
      <c r="AL29" s="501"/>
      <c r="AM29" s="458">
        <v>265246</v>
      </c>
      <c r="AN29" s="459"/>
      <c r="AO29" s="459"/>
      <c r="AP29" s="459"/>
      <c r="AQ29" s="459"/>
      <c r="AR29" s="501"/>
      <c r="AS29" s="458">
        <v>2883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62664</v>
      </c>
      <c r="BO29" s="408"/>
      <c r="BP29" s="408"/>
      <c r="BQ29" s="408"/>
      <c r="BR29" s="408"/>
      <c r="BS29" s="408"/>
      <c r="BT29" s="408"/>
      <c r="BU29" s="409"/>
      <c r="BV29" s="407">
        <v>62664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1190704</v>
      </c>
      <c r="BO30" s="527"/>
      <c r="BP30" s="527"/>
      <c r="BQ30" s="527"/>
      <c r="BR30" s="527"/>
      <c r="BS30" s="527"/>
      <c r="BT30" s="527"/>
      <c r="BU30" s="528"/>
      <c r="BV30" s="526">
        <v>1153875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睦沢町国民健康保険特別会計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睦沢町農業集落排水事業特別会計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長生郡市広域市町村圏組合（一般会計）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CHIBAむつざわエナジー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睦沢町介護保険特別会計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長生郡市広域市町村圏組合（水道事業会計）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睦沢町後期高齢者医療特別会計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長生郡市広域市町村圏組合（病院事業会計）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九十九里地域水道企業団（水道用水供給事業会計）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千葉県後期高者医療広域連合（後期高齢者特別会計）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一宮聖苑組合（一般会計）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千葉県市町村総合事務組合（一般会計）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千葉県総合事務組合（千葉県自治会館管理運営特別会計）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千葉県市町村総合事務組合（千葉県自治研修センター特別会計）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CuozMjBmLEjK3Qg2eLWiJfIm7NuDILjjT1Da5IHg2bHwgwFclb/crEpT0O8nY75UTtAedC+mnHWVIo/8jmZEg==" saltValue="Q73/Lu/nEZoy2pUYJOZo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EM49"/>
  <sheetViews>
    <sheetView showGridLines="0" topLeftCell="AQ1" workbookViewId="0">
      <selection activeCell="CD13" sqref="CD13:DC1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771108</v>
      </c>
      <c r="S5" s="613"/>
      <c r="T5" s="613"/>
      <c r="U5" s="613"/>
      <c r="V5" s="613"/>
      <c r="W5" s="613"/>
      <c r="X5" s="613"/>
      <c r="Y5" s="614"/>
      <c r="Z5" s="615">
        <v>18</v>
      </c>
      <c r="AA5" s="615"/>
      <c r="AB5" s="615"/>
      <c r="AC5" s="615"/>
      <c r="AD5" s="616">
        <v>771108</v>
      </c>
      <c r="AE5" s="616"/>
      <c r="AF5" s="616"/>
      <c r="AG5" s="616"/>
      <c r="AH5" s="616"/>
      <c r="AI5" s="616"/>
      <c r="AJ5" s="616"/>
      <c r="AK5" s="616"/>
      <c r="AL5" s="617">
        <v>28.7</v>
      </c>
      <c r="AM5" s="618"/>
      <c r="AN5" s="618"/>
      <c r="AO5" s="619"/>
      <c r="AP5" s="609" t="s">
        <v>216</v>
      </c>
      <c r="AQ5" s="610"/>
      <c r="AR5" s="610"/>
      <c r="AS5" s="610"/>
      <c r="AT5" s="610"/>
      <c r="AU5" s="610"/>
      <c r="AV5" s="610"/>
      <c r="AW5" s="610"/>
      <c r="AX5" s="610"/>
      <c r="AY5" s="610"/>
      <c r="AZ5" s="610"/>
      <c r="BA5" s="610"/>
      <c r="BB5" s="610"/>
      <c r="BC5" s="610"/>
      <c r="BD5" s="610"/>
      <c r="BE5" s="610"/>
      <c r="BF5" s="611"/>
      <c r="BG5" s="623">
        <v>771108</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62615</v>
      </c>
      <c r="S6" s="624"/>
      <c r="T6" s="624"/>
      <c r="U6" s="624"/>
      <c r="V6" s="624"/>
      <c r="W6" s="624"/>
      <c r="X6" s="624"/>
      <c r="Y6" s="625"/>
      <c r="Z6" s="626">
        <v>1.5</v>
      </c>
      <c r="AA6" s="626"/>
      <c r="AB6" s="626"/>
      <c r="AC6" s="626"/>
      <c r="AD6" s="627">
        <v>62615</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771108</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78140</v>
      </c>
      <c r="CS6" s="624"/>
      <c r="CT6" s="624"/>
      <c r="CU6" s="624"/>
      <c r="CV6" s="624"/>
      <c r="CW6" s="624"/>
      <c r="CX6" s="624"/>
      <c r="CY6" s="625"/>
      <c r="CZ6" s="617">
        <v>1.9</v>
      </c>
      <c r="DA6" s="618"/>
      <c r="DB6" s="618"/>
      <c r="DC6" s="634"/>
      <c r="DD6" s="632" t="s">
        <v>121</v>
      </c>
      <c r="DE6" s="624"/>
      <c r="DF6" s="624"/>
      <c r="DG6" s="624"/>
      <c r="DH6" s="624"/>
      <c r="DI6" s="624"/>
      <c r="DJ6" s="624"/>
      <c r="DK6" s="624"/>
      <c r="DL6" s="624"/>
      <c r="DM6" s="624"/>
      <c r="DN6" s="624"/>
      <c r="DO6" s="624"/>
      <c r="DP6" s="625"/>
      <c r="DQ6" s="632">
        <v>78140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332</v>
      </c>
      <c r="S7" s="624"/>
      <c r="T7" s="624"/>
      <c r="U7" s="624"/>
      <c r="V7" s="624"/>
      <c r="W7" s="624"/>
      <c r="X7" s="624"/>
      <c r="Y7" s="625"/>
      <c r="Z7" s="626">
        <v>0</v>
      </c>
      <c r="AA7" s="626"/>
      <c r="AB7" s="626"/>
      <c r="AC7" s="626"/>
      <c r="AD7" s="627">
        <v>332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298300</v>
      </c>
      <c r="BH7" s="624"/>
      <c r="BI7" s="624"/>
      <c r="BJ7" s="624"/>
      <c r="BK7" s="624"/>
      <c r="BL7" s="624"/>
      <c r="BM7" s="624"/>
      <c r="BN7" s="625"/>
      <c r="BO7" s="626">
        <v>38.700000000000003</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1031142</v>
      </c>
      <c r="CS7" s="624"/>
      <c r="CT7" s="624"/>
      <c r="CU7" s="624"/>
      <c r="CV7" s="624"/>
      <c r="CW7" s="624"/>
      <c r="CX7" s="624"/>
      <c r="CY7" s="625"/>
      <c r="CZ7" s="626">
        <v>25.1</v>
      </c>
      <c r="DA7" s="626"/>
      <c r="DB7" s="626"/>
      <c r="DC7" s="626"/>
      <c r="DD7" s="632">
        <v>103780</v>
      </c>
      <c r="DE7" s="624"/>
      <c r="DF7" s="624"/>
      <c r="DG7" s="624"/>
      <c r="DH7" s="624"/>
      <c r="DI7" s="624"/>
      <c r="DJ7" s="624"/>
      <c r="DK7" s="624"/>
      <c r="DL7" s="624"/>
      <c r="DM7" s="624"/>
      <c r="DN7" s="624"/>
      <c r="DO7" s="624"/>
      <c r="DP7" s="625"/>
      <c r="DQ7" s="632">
        <v>871574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4720</v>
      </c>
      <c r="S8" s="624"/>
      <c r="T8" s="624"/>
      <c r="U8" s="624"/>
      <c r="V8" s="624"/>
      <c r="W8" s="624"/>
      <c r="X8" s="624"/>
      <c r="Y8" s="625"/>
      <c r="Z8" s="626">
        <v>0.1</v>
      </c>
      <c r="AA8" s="626"/>
      <c r="AB8" s="626"/>
      <c r="AC8" s="626"/>
      <c r="AD8" s="627">
        <v>4720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12747</v>
      </c>
      <c r="BH8" s="624"/>
      <c r="BI8" s="624"/>
      <c r="BJ8" s="624"/>
      <c r="BK8" s="624"/>
      <c r="BL8" s="624"/>
      <c r="BM8" s="624"/>
      <c r="BN8" s="625"/>
      <c r="BO8" s="626">
        <v>1.7</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1071053</v>
      </c>
      <c r="CS8" s="624"/>
      <c r="CT8" s="624"/>
      <c r="CU8" s="624"/>
      <c r="CV8" s="624"/>
      <c r="CW8" s="624"/>
      <c r="CX8" s="624"/>
      <c r="CY8" s="625"/>
      <c r="CZ8" s="626">
        <v>26</v>
      </c>
      <c r="DA8" s="626"/>
      <c r="DB8" s="626"/>
      <c r="DC8" s="626"/>
      <c r="DD8" s="632">
        <v>3430</v>
      </c>
      <c r="DE8" s="624"/>
      <c r="DF8" s="624"/>
      <c r="DG8" s="624"/>
      <c r="DH8" s="624"/>
      <c r="DI8" s="624"/>
      <c r="DJ8" s="624"/>
      <c r="DK8" s="624"/>
      <c r="DL8" s="624"/>
      <c r="DM8" s="624"/>
      <c r="DN8" s="624"/>
      <c r="DO8" s="624"/>
      <c r="DP8" s="625"/>
      <c r="DQ8" s="632">
        <v>714047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5631</v>
      </c>
      <c r="S9" s="624"/>
      <c r="T9" s="624"/>
      <c r="U9" s="624"/>
      <c r="V9" s="624"/>
      <c r="W9" s="624"/>
      <c r="X9" s="624"/>
      <c r="Y9" s="625"/>
      <c r="Z9" s="626">
        <v>0.1</v>
      </c>
      <c r="AA9" s="626"/>
      <c r="AB9" s="626"/>
      <c r="AC9" s="626"/>
      <c r="AD9" s="627">
        <v>5631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265493</v>
      </c>
      <c r="BH9" s="624"/>
      <c r="BI9" s="624"/>
      <c r="BJ9" s="624"/>
      <c r="BK9" s="624"/>
      <c r="BL9" s="624"/>
      <c r="BM9" s="624"/>
      <c r="BN9" s="625"/>
      <c r="BO9" s="626">
        <v>34.4</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352241</v>
      </c>
      <c r="CS9" s="624"/>
      <c r="CT9" s="624"/>
      <c r="CU9" s="624"/>
      <c r="CV9" s="624"/>
      <c r="CW9" s="624"/>
      <c r="CX9" s="624"/>
      <c r="CY9" s="625"/>
      <c r="CZ9" s="626">
        <v>8.6</v>
      </c>
      <c r="DA9" s="626"/>
      <c r="DB9" s="626"/>
      <c r="DC9" s="626"/>
      <c r="DD9" s="632">
        <v>2101</v>
      </c>
      <c r="DE9" s="624"/>
      <c r="DF9" s="624"/>
      <c r="DG9" s="624"/>
      <c r="DH9" s="624"/>
      <c r="DI9" s="624"/>
      <c r="DJ9" s="624"/>
      <c r="DK9" s="624"/>
      <c r="DL9" s="624"/>
      <c r="DM9" s="624"/>
      <c r="DN9" s="624"/>
      <c r="DO9" s="624"/>
      <c r="DP9" s="625"/>
      <c r="DQ9" s="632">
        <v>294877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14472</v>
      </c>
      <c r="BH10" s="624"/>
      <c r="BI10" s="624"/>
      <c r="BJ10" s="624"/>
      <c r="BK10" s="624"/>
      <c r="BL10" s="624"/>
      <c r="BM10" s="624"/>
      <c r="BN10" s="625"/>
      <c r="BO10" s="626">
        <v>1.9</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158142</v>
      </c>
      <c r="S11" s="624"/>
      <c r="T11" s="624"/>
      <c r="U11" s="624"/>
      <c r="V11" s="624"/>
      <c r="W11" s="624"/>
      <c r="X11" s="624"/>
      <c r="Y11" s="625"/>
      <c r="Z11" s="628">
        <v>3.7</v>
      </c>
      <c r="AA11" s="629"/>
      <c r="AB11" s="629"/>
      <c r="AC11" s="635"/>
      <c r="AD11" s="632">
        <v>158142</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5588</v>
      </c>
      <c r="BH11" s="624"/>
      <c r="BI11" s="624"/>
      <c r="BJ11" s="624"/>
      <c r="BK11" s="624"/>
      <c r="BL11" s="624"/>
      <c r="BM11" s="624"/>
      <c r="BN11" s="625"/>
      <c r="BO11" s="626">
        <v>0.7</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183795</v>
      </c>
      <c r="CS11" s="624"/>
      <c r="CT11" s="624"/>
      <c r="CU11" s="624"/>
      <c r="CV11" s="624"/>
      <c r="CW11" s="624"/>
      <c r="CX11" s="624"/>
      <c r="CY11" s="625"/>
      <c r="CZ11" s="626">
        <v>4.5</v>
      </c>
      <c r="DA11" s="626"/>
      <c r="DB11" s="626"/>
      <c r="DC11" s="626"/>
      <c r="DD11" s="632">
        <v>2304</v>
      </c>
      <c r="DE11" s="624"/>
      <c r="DF11" s="624"/>
      <c r="DG11" s="624"/>
      <c r="DH11" s="624"/>
      <c r="DI11" s="624"/>
      <c r="DJ11" s="624"/>
      <c r="DK11" s="624"/>
      <c r="DL11" s="624"/>
      <c r="DM11" s="624"/>
      <c r="DN11" s="624"/>
      <c r="DO11" s="624"/>
      <c r="DP11" s="625"/>
      <c r="DQ11" s="632">
        <v>112796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39672</v>
      </c>
      <c r="S12" s="624"/>
      <c r="T12" s="624"/>
      <c r="U12" s="624"/>
      <c r="V12" s="624"/>
      <c r="W12" s="624"/>
      <c r="X12" s="624"/>
      <c r="Y12" s="625"/>
      <c r="Z12" s="626">
        <v>0.9</v>
      </c>
      <c r="AA12" s="626"/>
      <c r="AB12" s="626"/>
      <c r="AC12" s="626"/>
      <c r="AD12" s="627">
        <v>39672</v>
      </c>
      <c r="AE12" s="627"/>
      <c r="AF12" s="627"/>
      <c r="AG12" s="627"/>
      <c r="AH12" s="627"/>
      <c r="AI12" s="627"/>
      <c r="AJ12" s="627"/>
      <c r="AK12" s="627"/>
      <c r="AL12" s="628">
        <v>1.5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389354</v>
      </c>
      <c r="BH12" s="624"/>
      <c r="BI12" s="624"/>
      <c r="BJ12" s="624"/>
      <c r="BK12" s="624"/>
      <c r="BL12" s="624"/>
      <c r="BM12" s="624"/>
      <c r="BN12" s="625"/>
      <c r="BO12" s="626">
        <v>50.5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17355</v>
      </c>
      <c r="CS12" s="624"/>
      <c r="CT12" s="624"/>
      <c r="CU12" s="624"/>
      <c r="CV12" s="624"/>
      <c r="CW12" s="624"/>
      <c r="CX12" s="624"/>
      <c r="CY12" s="625"/>
      <c r="CZ12" s="626">
        <v>0.4</v>
      </c>
      <c r="DA12" s="626"/>
      <c r="DB12" s="626"/>
      <c r="DC12" s="626"/>
      <c r="DD12" s="632" t="s">
        <v>121</v>
      </c>
      <c r="DE12" s="624"/>
      <c r="DF12" s="624"/>
      <c r="DG12" s="624"/>
      <c r="DH12" s="624"/>
      <c r="DI12" s="624"/>
      <c r="DJ12" s="624"/>
      <c r="DK12" s="624"/>
      <c r="DL12" s="624"/>
      <c r="DM12" s="624"/>
      <c r="DN12" s="624"/>
      <c r="DO12" s="624"/>
      <c r="DP12" s="625"/>
      <c r="DQ12" s="632">
        <v>3948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389354</v>
      </c>
      <c r="BH13" s="624"/>
      <c r="BI13" s="624"/>
      <c r="BJ13" s="624"/>
      <c r="BK13" s="624"/>
      <c r="BL13" s="624"/>
      <c r="BM13" s="624"/>
      <c r="BN13" s="625"/>
      <c r="BO13" s="626">
        <v>50.5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176147</v>
      </c>
      <c r="CS13" s="624"/>
      <c r="CT13" s="624"/>
      <c r="CU13" s="624"/>
      <c r="CV13" s="624"/>
      <c r="CW13" s="624"/>
      <c r="CX13" s="624"/>
      <c r="CY13" s="625"/>
      <c r="CZ13" s="626">
        <v>4.3</v>
      </c>
      <c r="DA13" s="626"/>
      <c r="DB13" s="626"/>
      <c r="DC13" s="626"/>
      <c r="DD13" s="632">
        <v>140498</v>
      </c>
      <c r="DE13" s="624"/>
      <c r="DF13" s="624"/>
      <c r="DG13" s="624"/>
      <c r="DH13" s="624"/>
      <c r="DI13" s="624"/>
      <c r="DJ13" s="624"/>
      <c r="DK13" s="624"/>
      <c r="DL13" s="624"/>
      <c r="DM13" s="624"/>
      <c r="DN13" s="624"/>
      <c r="DO13" s="624"/>
      <c r="DP13" s="625"/>
      <c r="DQ13" s="632">
        <v>100003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736</v>
      </c>
      <c r="S14" s="624"/>
      <c r="T14" s="624"/>
      <c r="U14" s="624"/>
      <c r="V14" s="624"/>
      <c r="W14" s="624"/>
      <c r="X14" s="624"/>
      <c r="Y14" s="625"/>
      <c r="Z14" s="626">
        <v>0</v>
      </c>
      <c r="AA14" s="626"/>
      <c r="AB14" s="626"/>
      <c r="AC14" s="626"/>
      <c r="AD14" s="627">
        <v>736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28762</v>
      </c>
      <c r="BH14" s="624"/>
      <c r="BI14" s="624"/>
      <c r="BJ14" s="624"/>
      <c r="BK14" s="624"/>
      <c r="BL14" s="624"/>
      <c r="BM14" s="624"/>
      <c r="BN14" s="625"/>
      <c r="BO14" s="626">
        <v>3.7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155160</v>
      </c>
      <c r="CS14" s="624"/>
      <c r="CT14" s="624"/>
      <c r="CU14" s="624"/>
      <c r="CV14" s="624"/>
      <c r="CW14" s="624"/>
      <c r="CX14" s="624"/>
      <c r="CY14" s="625"/>
      <c r="CZ14" s="626">
        <v>3.8</v>
      </c>
      <c r="DA14" s="626"/>
      <c r="DB14" s="626"/>
      <c r="DC14" s="626"/>
      <c r="DD14" s="632" t="s">
        <v>121</v>
      </c>
      <c r="DE14" s="624"/>
      <c r="DF14" s="624"/>
      <c r="DG14" s="624"/>
      <c r="DH14" s="624"/>
      <c r="DI14" s="624"/>
      <c r="DJ14" s="624"/>
      <c r="DK14" s="624"/>
      <c r="DL14" s="624"/>
      <c r="DM14" s="624"/>
      <c r="DN14" s="624"/>
      <c r="DO14" s="624"/>
      <c r="DP14" s="625"/>
      <c r="DQ14" s="632">
        <v>154735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47363</v>
      </c>
      <c r="BH15" s="624"/>
      <c r="BI15" s="624"/>
      <c r="BJ15" s="624"/>
      <c r="BK15" s="624"/>
      <c r="BL15" s="624"/>
      <c r="BM15" s="624"/>
      <c r="BN15" s="625"/>
      <c r="BO15" s="626">
        <v>6.1</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627137</v>
      </c>
      <c r="CS15" s="624"/>
      <c r="CT15" s="624"/>
      <c r="CU15" s="624"/>
      <c r="CV15" s="624"/>
      <c r="CW15" s="624"/>
      <c r="CX15" s="624"/>
      <c r="CY15" s="625"/>
      <c r="CZ15" s="626">
        <v>15.2</v>
      </c>
      <c r="DA15" s="626"/>
      <c r="DB15" s="626"/>
      <c r="DC15" s="626"/>
      <c r="DD15" s="632">
        <v>156693</v>
      </c>
      <c r="DE15" s="624"/>
      <c r="DF15" s="624"/>
      <c r="DG15" s="624"/>
      <c r="DH15" s="624"/>
      <c r="DI15" s="624"/>
      <c r="DJ15" s="624"/>
      <c r="DK15" s="624"/>
      <c r="DL15" s="624"/>
      <c r="DM15" s="624"/>
      <c r="DN15" s="624"/>
      <c r="DO15" s="624"/>
      <c r="DP15" s="625"/>
      <c r="DQ15" s="632">
        <v>463695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10479</v>
      </c>
      <c r="S16" s="624"/>
      <c r="T16" s="624"/>
      <c r="U16" s="624"/>
      <c r="V16" s="624"/>
      <c r="W16" s="624"/>
      <c r="X16" s="624"/>
      <c r="Y16" s="625"/>
      <c r="Z16" s="626">
        <v>0.2</v>
      </c>
      <c r="AA16" s="626"/>
      <c r="AB16" s="626"/>
      <c r="AC16" s="626"/>
      <c r="AD16" s="627">
        <v>10479</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7329</v>
      </c>
      <c r="BH16" s="624"/>
      <c r="BI16" s="624"/>
      <c r="BJ16" s="624"/>
      <c r="BK16" s="624"/>
      <c r="BL16" s="624"/>
      <c r="BM16" s="624"/>
      <c r="BN16" s="625"/>
      <c r="BO16" s="626">
        <v>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128684</v>
      </c>
      <c r="CS16" s="624"/>
      <c r="CT16" s="624"/>
      <c r="CU16" s="624"/>
      <c r="CV16" s="624"/>
      <c r="CW16" s="624"/>
      <c r="CX16" s="624"/>
      <c r="CY16" s="625"/>
      <c r="CZ16" s="626">
        <v>3.1</v>
      </c>
      <c r="DA16" s="626"/>
      <c r="DB16" s="626"/>
      <c r="DC16" s="626"/>
      <c r="DD16" s="632" t="s">
        <v>121</v>
      </c>
      <c r="DE16" s="624"/>
      <c r="DF16" s="624"/>
      <c r="DG16" s="624"/>
      <c r="DH16" s="624"/>
      <c r="DI16" s="624"/>
      <c r="DJ16" s="624"/>
      <c r="DK16" s="624"/>
      <c r="DL16" s="624"/>
      <c r="DM16" s="624"/>
      <c r="DN16" s="624"/>
      <c r="DO16" s="624"/>
      <c r="DP16" s="625"/>
      <c r="DQ16" s="632">
        <v>103890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12060</v>
      </c>
      <c r="S17" s="624"/>
      <c r="T17" s="624"/>
      <c r="U17" s="624"/>
      <c r="V17" s="624"/>
      <c r="W17" s="624"/>
      <c r="X17" s="624"/>
      <c r="Y17" s="625"/>
      <c r="Z17" s="626">
        <v>0.3</v>
      </c>
      <c r="AA17" s="626"/>
      <c r="AB17" s="626"/>
      <c r="AC17" s="626"/>
      <c r="AD17" s="627">
        <v>12060</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295102</v>
      </c>
      <c r="CS17" s="624"/>
      <c r="CT17" s="624"/>
      <c r="CU17" s="624"/>
      <c r="CV17" s="624"/>
      <c r="CW17" s="624"/>
      <c r="CX17" s="624"/>
      <c r="CY17" s="625"/>
      <c r="CZ17" s="626">
        <v>7.2</v>
      </c>
      <c r="DA17" s="626"/>
      <c r="DB17" s="626"/>
      <c r="DC17" s="626"/>
      <c r="DD17" s="632" t="s">
        <v>121</v>
      </c>
      <c r="DE17" s="624"/>
      <c r="DF17" s="624"/>
      <c r="DG17" s="624"/>
      <c r="DH17" s="624"/>
      <c r="DI17" s="624"/>
      <c r="DJ17" s="624"/>
      <c r="DK17" s="624"/>
      <c r="DL17" s="624"/>
      <c r="DM17" s="624"/>
      <c r="DN17" s="624"/>
      <c r="DO17" s="624"/>
      <c r="DP17" s="625"/>
      <c r="DQ17" s="632">
        <v>293038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5980</v>
      </c>
      <c r="S18" s="624"/>
      <c r="T18" s="624"/>
      <c r="U18" s="624"/>
      <c r="V18" s="624"/>
      <c r="W18" s="624"/>
      <c r="X18" s="624"/>
      <c r="Y18" s="625"/>
      <c r="Z18" s="626">
        <v>0.1</v>
      </c>
      <c r="AA18" s="626"/>
      <c r="AB18" s="626"/>
      <c r="AC18" s="626"/>
      <c r="AD18" s="627">
        <v>5980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4703</v>
      </c>
      <c r="S19" s="624"/>
      <c r="T19" s="624"/>
      <c r="U19" s="624"/>
      <c r="V19" s="624"/>
      <c r="W19" s="624"/>
      <c r="X19" s="624"/>
      <c r="Y19" s="625"/>
      <c r="Z19" s="626">
        <v>0.1</v>
      </c>
      <c r="AA19" s="626"/>
      <c r="AB19" s="626"/>
      <c r="AC19" s="626"/>
      <c r="AD19" s="627">
        <v>4703</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1277</v>
      </c>
      <c r="S20" s="624"/>
      <c r="T20" s="624"/>
      <c r="U20" s="624"/>
      <c r="V20" s="624"/>
      <c r="W20" s="624"/>
      <c r="X20" s="624"/>
      <c r="Y20" s="625"/>
      <c r="Z20" s="626">
        <v>0</v>
      </c>
      <c r="AA20" s="626"/>
      <c r="AB20" s="626"/>
      <c r="AC20" s="626"/>
      <c r="AD20" s="627">
        <v>1277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4115956</v>
      </c>
      <c r="CS20" s="624"/>
      <c r="CT20" s="624"/>
      <c r="CU20" s="624"/>
      <c r="CV20" s="624"/>
      <c r="CW20" s="624"/>
      <c r="CX20" s="624"/>
      <c r="CY20" s="625"/>
      <c r="CZ20" s="626">
        <v>100</v>
      </c>
      <c r="DA20" s="626"/>
      <c r="DB20" s="626"/>
      <c r="DC20" s="626"/>
      <c r="DD20" s="632">
        <v>408806</v>
      </c>
      <c r="DE20" s="624"/>
      <c r="DF20" s="624"/>
      <c r="DG20" s="624"/>
      <c r="DH20" s="624"/>
      <c r="DI20" s="624"/>
      <c r="DJ20" s="624"/>
      <c r="DK20" s="624"/>
      <c r="DL20" s="624"/>
      <c r="DM20" s="624"/>
      <c r="DN20" s="624"/>
      <c r="DO20" s="624"/>
      <c r="DP20" s="625"/>
      <c r="DQ20" s="632">
        <v>3190743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1702635</v>
      </c>
      <c r="S21" s="624"/>
      <c r="T21" s="624"/>
      <c r="U21" s="624"/>
      <c r="V21" s="624"/>
      <c r="W21" s="624"/>
      <c r="X21" s="624"/>
      <c r="Y21" s="625"/>
      <c r="Z21" s="626">
        <v>39.799999999999997</v>
      </c>
      <c r="AA21" s="626"/>
      <c r="AB21" s="626"/>
      <c r="AC21" s="626"/>
      <c r="AD21" s="627">
        <v>1561368</v>
      </c>
      <c r="AE21" s="627"/>
      <c r="AF21" s="627"/>
      <c r="AG21" s="627"/>
      <c r="AH21" s="627"/>
      <c r="AI21" s="627"/>
      <c r="AJ21" s="627"/>
      <c r="AK21" s="627"/>
      <c r="AL21" s="628">
        <v>58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1561368</v>
      </c>
      <c r="S22" s="624"/>
      <c r="T22" s="624"/>
      <c r="U22" s="624"/>
      <c r="V22" s="624"/>
      <c r="W22" s="624"/>
      <c r="X22" s="624"/>
      <c r="Y22" s="625"/>
      <c r="Z22" s="626">
        <v>36.5</v>
      </c>
      <c r="AA22" s="626"/>
      <c r="AB22" s="626"/>
      <c r="AC22" s="626"/>
      <c r="AD22" s="627">
        <v>1561368</v>
      </c>
      <c r="AE22" s="627"/>
      <c r="AF22" s="627"/>
      <c r="AG22" s="627"/>
      <c r="AH22" s="627"/>
      <c r="AI22" s="627"/>
      <c r="AJ22" s="627"/>
      <c r="AK22" s="627"/>
      <c r="AL22" s="628">
        <v>58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141264</v>
      </c>
      <c r="S23" s="624"/>
      <c r="T23" s="624"/>
      <c r="U23" s="624"/>
      <c r="V23" s="624"/>
      <c r="W23" s="624"/>
      <c r="X23" s="624"/>
      <c r="Y23" s="625"/>
      <c r="Z23" s="626">
        <v>3.3</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1571800</v>
      </c>
      <c r="CS24" s="613"/>
      <c r="CT24" s="613"/>
      <c r="CU24" s="613"/>
      <c r="CV24" s="613"/>
      <c r="CW24" s="613"/>
      <c r="CX24" s="613"/>
      <c r="CY24" s="614"/>
      <c r="CZ24" s="617">
        <v>38.200000000000003</v>
      </c>
      <c r="DA24" s="618"/>
      <c r="DB24" s="618"/>
      <c r="DC24" s="634"/>
      <c r="DD24" s="658">
        <v>1249435</v>
      </c>
      <c r="DE24" s="613"/>
      <c r="DF24" s="613"/>
      <c r="DG24" s="613"/>
      <c r="DH24" s="613"/>
      <c r="DI24" s="613"/>
      <c r="DJ24" s="613"/>
      <c r="DK24" s="614"/>
      <c r="DL24" s="658">
        <v>1193856</v>
      </c>
      <c r="DM24" s="613"/>
      <c r="DN24" s="613"/>
      <c r="DO24" s="613"/>
      <c r="DP24" s="613"/>
      <c r="DQ24" s="613"/>
      <c r="DR24" s="613"/>
      <c r="DS24" s="613"/>
      <c r="DT24" s="613"/>
      <c r="DU24" s="613"/>
      <c r="DV24" s="614"/>
      <c r="DW24" s="617">
        <v>44.1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2774110</v>
      </c>
      <c r="S25" s="624"/>
      <c r="T25" s="624"/>
      <c r="U25" s="624"/>
      <c r="V25" s="624"/>
      <c r="W25" s="624"/>
      <c r="X25" s="624"/>
      <c r="Y25" s="625"/>
      <c r="Z25" s="626">
        <v>64.8</v>
      </c>
      <c r="AA25" s="626"/>
      <c r="AB25" s="626"/>
      <c r="AC25" s="626"/>
      <c r="AD25" s="627">
        <v>2632843</v>
      </c>
      <c r="AE25" s="627"/>
      <c r="AF25" s="627"/>
      <c r="AG25" s="627"/>
      <c r="AH25" s="627"/>
      <c r="AI25" s="627"/>
      <c r="AJ25" s="627"/>
      <c r="AK25" s="627"/>
      <c r="AL25" s="628">
        <v>97.8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854329</v>
      </c>
      <c r="CS25" s="655"/>
      <c r="CT25" s="655"/>
      <c r="CU25" s="655"/>
      <c r="CV25" s="655"/>
      <c r="CW25" s="655"/>
      <c r="CX25" s="655"/>
      <c r="CY25" s="656"/>
      <c r="CZ25" s="628">
        <v>20.8</v>
      </c>
      <c r="DA25" s="653"/>
      <c r="DB25" s="653"/>
      <c r="DC25" s="657"/>
      <c r="DD25" s="632">
        <v>798446</v>
      </c>
      <c r="DE25" s="655"/>
      <c r="DF25" s="655"/>
      <c r="DG25" s="655"/>
      <c r="DH25" s="655"/>
      <c r="DI25" s="655"/>
      <c r="DJ25" s="655"/>
      <c r="DK25" s="656"/>
      <c r="DL25" s="632">
        <v>761272</v>
      </c>
      <c r="DM25" s="655"/>
      <c r="DN25" s="655"/>
      <c r="DO25" s="655"/>
      <c r="DP25" s="655"/>
      <c r="DQ25" s="655"/>
      <c r="DR25" s="655"/>
      <c r="DS25" s="655"/>
      <c r="DT25" s="655"/>
      <c r="DU25" s="655"/>
      <c r="DV25" s="656"/>
      <c r="DW25" s="628">
        <v>28.1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1357</v>
      </c>
      <c r="S26" s="624"/>
      <c r="T26" s="624"/>
      <c r="U26" s="624"/>
      <c r="V26" s="624"/>
      <c r="W26" s="624"/>
      <c r="X26" s="624"/>
      <c r="Y26" s="625"/>
      <c r="Z26" s="626">
        <v>0</v>
      </c>
      <c r="AA26" s="626"/>
      <c r="AB26" s="626"/>
      <c r="AC26" s="626"/>
      <c r="AD26" s="627">
        <v>1357</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506021</v>
      </c>
      <c r="CS26" s="624"/>
      <c r="CT26" s="624"/>
      <c r="CU26" s="624"/>
      <c r="CV26" s="624"/>
      <c r="CW26" s="624"/>
      <c r="CX26" s="624"/>
      <c r="CY26" s="625"/>
      <c r="CZ26" s="628">
        <v>12.3</v>
      </c>
      <c r="DA26" s="653"/>
      <c r="DB26" s="653"/>
      <c r="DC26" s="657"/>
      <c r="DD26" s="632">
        <v>463727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8324</v>
      </c>
      <c r="S27" s="624"/>
      <c r="T27" s="624"/>
      <c r="U27" s="624"/>
      <c r="V27" s="624"/>
      <c r="W27" s="624"/>
      <c r="X27" s="624"/>
      <c r="Y27" s="625"/>
      <c r="Z27" s="626">
        <v>0.2</v>
      </c>
      <c r="AA27" s="626"/>
      <c r="AB27" s="626"/>
      <c r="AC27" s="626"/>
      <c r="AD27" s="627">
        <v>1</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771108</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422369</v>
      </c>
      <c r="CS27" s="655"/>
      <c r="CT27" s="655"/>
      <c r="CU27" s="655"/>
      <c r="CV27" s="655"/>
      <c r="CW27" s="655"/>
      <c r="CX27" s="655"/>
      <c r="CY27" s="656"/>
      <c r="CZ27" s="628">
        <v>10.3</v>
      </c>
      <c r="DA27" s="653"/>
      <c r="DB27" s="653"/>
      <c r="DC27" s="657"/>
      <c r="DD27" s="632">
        <v>157951</v>
      </c>
      <c r="DE27" s="655"/>
      <c r="DF27" s="655"/>
      <c r="DG27" s="655"/>
      <c r="DH27" s="655"/>
      <c r="DI27" s="655"/>
      <c r="DJ27" s="655"/>
      <c r="DK27" s="656"/>
      <c r="DL27" s="632">
        <v>139546</v>
      </c>
      <c r="DM27" s="655"/>
      <c r="DN27" s="655"/>
      <c r="DO27" s="655"/>
      <c r="DP27" s="655"/>
      <c r="DQ27" s="655"/>
      <c r="DR27" s="655"/>
      <c r="DS27" s="655"/>
      <c r="DT27" s="655"/>
      <c r="DU27" s="655"/>
      <c r="DV27" s="656"/>
      <c r="DW27" s="628">
        <v>5.2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124200</v>
      </c>
      <c r="S28" s="624"/>
      <c r="T28" s="624"/>
      <c r="U28" s="624"/>
      <c r="V28" s="624"/>
      <c r="W28" s="624"/>
      <c r="X28" s="624"/>
      <c r="Y28" s="625"/>
      <c r="Z28" s="626">
        <v>2.9</v>
      </c>
      <c r="AA28" s="626"/>
      <c r="AB28" s="626"/>
      <c r="AC28" s="626"/>
      <c r="AD28" s="627">
        <v>52415</v>
      </c>
      <c r="AE28" s="627"/>
      <c r="AF28" s="627"/>
      <c r="AG28" s="627"/>
      <c r="AH28" s="627"/>
      <c r="AI28" s="627"/>
      <c r="AJ28" s="627"/>
      <c r="AK28" s="627"/>
      <c r="AL28" s="628">
        <v>1.9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295102</v>
      </c>
      <c r="CS28" s="624"/>
      <c r="CT28" s="624"/>
      <c r="CU28" s="624"/>
      <c r="CV28" s="624"/>
      <c r="CW28" s="624"/>
      <c r="CX28" s="624"/>
      <c r="CY28" s="625"/>
      <c r="CZ28" s="628">
        <v>7.2</v>
      </c>
      <c r="DA28" s="653"/>
      <c r="DB28" s="653"/>
      <c r="DC28" s="657"/>
      <c r="DD28" s="632">
        <v>293038</v>
      </c>
      <c r="DE28" s="624"/>
      <c r="DF28" s="624"/>
      <c r="DG28" s="624"/>
      <c r="DH28" s="624"/>
      <c r="DI28" s="624"/>
      <c r="DJ28" s="624"/>
      <c r="DK28" s="625"/>
      <c r="DL28" s="632">
        <v>293038</v>
      </c>
      <c r="DM28" s="624"/>
      <c r="DN28" s="624"/>
      <c r="DO28" s="624"/>
      <c r="DP28" s="624"/>
      <c r="DQ28" s="624"/>
      <c r="DR28" s="624"/>
      <c r="DS28" s="624"/>
      <c r="DT28" s="624"/>
      <c r="DU28" s="624"/>
      <c r="DV28" s="625"/>
      <c r="DW28" s="628">
        <v>10.8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3434</v>
      </c>
      <c r="S29" s="624"/>
      <c r="T29" s="624"/>
      <c r="U29" s="624"/>
      <c r="V29" s="624"/>
      <c r="W29" s="624"/>
      <c r="X29" s="624"/>
      <c r="Y29" s="625"/>
      <c r="Z29" s="626">
        <v>0.1</v>
      </c>
      <c r="AA29" s="626"/>
      <c r="AB29" s="626"/>
      <c r="AC29" s="626"/>
      <c r="AD29" s="627">
        <v>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295102</v>
      </c>
      <c r="CS29" s="655"/>
      <c r="CT29" s="655"/>
      <c r="CU29" s="655"/>
      <c r="CV29" s="655"/>
      <c r="CW29" s="655"/>
      <c r="CX29" s="655"/>
      <c r="CY29" s="656"/>
      <c r="CZ29" s="628">
        <v>7.2</v>
      </c>
      <c r="DA29" s="653"/>
      <c r="DB29" s="653"/>
      <c r="DC29" s="657"/>
      <c r="DD29" s="632">
        <v>293038</v>
      </c>
      <c r="DE29" s="655"/>
      <c r="DF29" s="655"/>
      <c r="DG29" s="655"/>
      <c r="DH29" s="655"/>
      <c r="DI29" s="655"/>
      <c r="DJ29" s="655"/>
      <c r="DK29" s="656"/>
      <c r="DL29" s="632">
        <v>293038</v>
      </c>
      <c r="DM29" s="655"/>
      <c r="DN29" s="655"/>
      <c r="DO29" s="655"/>
      <c r="DP29" s="655"/>
      <c r="DQ29" s="655"/>
      <c r="DR29" s="655"/>
      <c r="DS29" s="655"/>
      <c r="DT29" s="655"/>
      <c r="DU29" s="655"/>
      <c r="DV29" s="656"/>
      <c r="DW29" s="628">
        <v>10.8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417340</v>
      </c>
      <c r="S30" s="624"/>
      <c r="T30" s="624"/>
      <c r="U30" s="624"/>
      <c r="V30" s="624"/>
      <c r="W30" s="624"/>
      <c r="X30" s="624"/>
      <c r="Y30" s="625"/>
      <c r="Z30" s="626">
        <v>9.8000000000000007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289484</v>
      </c>
      <c r="CS30" s="624"/>
      <c r="CT30" s="624"/>
      <c r="CU30" s="624"/>
      <c r="CV30" s="624"/>
      <c r="CW30" s="624"/>
      <c r="CX30" s="624"/>
      <c r="CY30" s="625"/>
      <c r="CZ30" s="628">
        <v>7</v>
      </c>
      <c r="DA30" s="653"/>
      <c r="DB30" s="653"/>
      <c r="DC30" s="657"/>
      <c r="DD30" s="632">
        <v>287656</v>
      </c>
      <c r="DE30" s="624"/>
      <c r="DF30" s="624"/>
      <c r="DG30" s="624"/>
      <c r="DH30" s="624"/>
      <c r="DI30" s="624"/>
      <c r="DJ30" s="624"/>
      <c r="DK30" s="625"/>
      <c r="DL30" s="632">
        <v>287656</v>
      </c>
      <c r="DM30" s="624"/>
      <c r="DN30" s="624"/>
      <c r="DO30" s="624"/>
      <c r="DP30" s="624"/>
      <c r="DQ30" s="624"/>
      <c r="DR30" s="624"/>
      <c r="DS30" s="624"/>
      <c r="DT30" s="624"/>
      <c r="DU30" s="624"/>
      <c r="DV30" s="625"/>
      <c r="DW30" s="628">
        <v>10.6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94.3</v>
      </c>
      <c r="BN31" s="667"/>
      <c r="BO31" s="667"/>
      <c r="BP31" s="667"/>
      <c r="BQ31" s="668"/>
      <c r="BR31" s="679">
        <v>98.3</v>
      </c>
      <c r="BS31" s="667"/>
      <c r="BT31" s="667"/>
      <c r="BU31" s="667"/>
      <c r="BV31" s="667"/>
      <c r="BW31" s="667"/>
      <c r="BX31" s="618">
        <v>93.7</v>
      </c>
      <c r="BY31" s="667"/>
      <c r="BZ31" s="667"/>
      <c r="CA31" s="667"/>
      <c r="CB31" s="668"/>
      <c r="CD31" s="661"/>
      <c r="CE31" s="662"/>
      <c r="CF31" s="620" t="s">
        <v>300</v>
      </c>
      <c r="CG31" s="621"/>
      <c r="CH31" s="621"/>
      <c r="CI31" s="621"/>
      <c r="CJ31" s="621"/>
      <c r="CK31" s="621"/>
      <c r="CL31" s="621"/>
      <c r="CM31" s="621"/>
      <c r="CN31" s="621"/>
      <c r="CO31" s="621"/>
      <c r="CP31" s="621"/>
      <c r="CQ31" s="622"/>
      <c r="CR31" s="623">
        <v>5618</v>
      </c>
      <c r="CS31" s="655"/>
      <c r="CT31" s="655"/>
      <c r="CU31" s="655"/>
      <c r="CV31" s="655"/>
      <c r="CW31" s="655"/>
      <c r="CX31" s="655"/>
      <c r="CY31" s="656"/>
      <c r="CZ31" s="628">
        <v>0.1</v>
      </c>
      <c r="DA31" s="653"/>
      <c r="DB31" s="653"/>
      <c r="DC31" s="657"/>
      <c r="DD31" s="632">
        <v>5382</v>
      </c>
      <c r="DE31" s="655"/>
      <c r="DF31" s="655"/>
      <c r="DG31" s="655"/>
      <c r="DH31" s="655"/>
      <c r="DI31" s="655"/>
      <c r="DJ31" s="655"/>
      <c r="DK31" s="656"/>
      <c r="DL31" s="632">
        <v>5382</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260138</v>
      </c>
      <c r="S32" s="624"/>
      <c r="T32" s="624"/>
      <c r="U32" s="624"/>
      <c r="V32" s="624"/>
      <c r="W32" s="624"/>
      <c r="X32" s="624"/>
      <c r="Y32" s="625"/>
      <c r="Z32" s="626">
        <v>6.1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5"/>
      <c r="BI32" s="655"/>
      <c r="BJ32" s="655"/>
      <c r="BK32" s="655"/>
      <c r="BL32" s="655"/>
      <c r="BM32" s="629">
        <v>94.4</v>
      </c>
      <c r="BN32" s="655"/>
      <c r="BO32" s="655"/>
      <c r="BP32" s="655"/>
      <c r="BQ32" s="678"/>
      <c r="BR32" s="680">
        <v>97.9</v>
      </c>
      <c r="BS32" s="655"/>
      <c r="BT32" s="655"/>
      <c r="BU32" s="655"/>
      <c r="BV32" s="655"/>
      <c r="BW32" s="655"/>
      <c r="BX32" s="629">
        <v>92.9</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17137</v>
      </c>
      <c r="S33" s="624"/>
      <c r="T33" s="624"/>
      <c r="U33" s="624"/>
      <c r="V33" s="624"/>
      <c r="W33" s="624"/>
      <c r="X33" s="624"/>
      <c r="Y33" s="625"/>
      <c r="Z33" s="626">
        <v>0.4</v>
      </c>
      <c r="AA33" s="626"/>
      <c r="AB33" s="626"/>
      <c r="AC33" s="626"/>
      <c r="AD33" s="627">
        <v>1107</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98.5</v>
      </c>
      <c r="BH33" s="682"/>
      <c r="BI33" s="682"/>
      <c r="BJ33" s="682"/>
      <c r="BK33" s="682"/>
      <c r="BL33" s="682"/>
      <c r="BM33" s="683">
        <v>93.8</v>
      </c>
      <c r="BN33" s="682"/>
      <c r="BO33" s="682"/>
      <c r="BP33" s="682"/>
      <c r="BQ33" s="684"/>
      <c r="BR33" s="681">
        <v>98.5</v>
      </c>
      <c r="BS33" s="682"/>
      <c r="BT33" s="682"/>
      <c r="BU33" s="682"/>
      <c r="BV33" s="682"/>
      <c r="BW33" s="682"/>
      <c r="BX33" s="683">
        <v>93.6</v>
      </c>
      <c r="BY33" s="682"/>
      <c r="BZ33" s="682"/>
      <c r="CA33" s="682"/>
      <c r="CB33" s="684"/>
      <c r="CD33" s="620" t="s">
        <v>307</v>
      </c>
      <c r="CE33" s="621"/>
      <c r="CF33" s="621"/>
      <c r="CG33" s="621"/>
      <c r="CH33" s="621"/>
      <c r="CI33" s="621"/>
      <c r="CJ33" s="621"/>
      <c r="CK33" s="621"/>
      <c r="CL33" s="621"/>
      <c r="CM33" s="621"/>
      <c r="CN33" s="621"/>
      <c r="CO33" s="621"/>
      <c r="CP33" s="621"/>
      <c r="CQ33" s="622"/>
      <c r="CR33" s="623">
        <v>2006666</v>
      </c>
      <c r="CS33" s="655"/>
      <c r="CT33" s="655"/>
      <c r="CU33" s="655"/>
      <c r="CV33" s="655"/>
      <c r="CW33" s="655"/>
      <c r="CX33" s="655"/>
      <c r="CY33" s="656"/>
      <c r="CZ33" s="628">
        <v>48.8</v>
      </c>
      <c r="DA33" s="653"/>
      <c r="DB33" s="653"/>
      <c r="DC33" s="657"/>
      <c r="DD33" s="632">
        <v>1677835</v>
      </c>
      <c r="DE33" s="655"/>
      <c r="DF33" s="655"/>
      <c r="DG33" s="655"/>
      <c r="DH33" s="655"/>
      <c r="DI33" s="655"/>
      <c r="DJ33" s="655"/>
      <c r="DK33" s="656"/>
      <c r="DL33" s="632">
        <v>1094066</v>
      </c>
      <c r="DM33" s="655"/>
      <c r="DN33" s="655"/>
      <c r="DO33" s="655"/>
      <c r="DP33" s="655"/>
      <c r="DQ33" s="655"/>
      <c r="DR33" s="655"/>
      <c r="DS33" s="655"/>
      <c r="DT33" s="655"/>
      <c r="DU33" s="655"/>
      <c r="DV33" s="656"/>
      <c r="DW33" s="628">
        <v>40.4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172427</v>
      </c>
      <c r="S34" s="624"/>
      <c r="T34" s="624"/>
      <c r="U34" s="624"/>
      <c r="V34" s="624"/>
      <c r="W34" s="624"/>
      <c r="X34" s="624"/>
      <c r="Y34" s="625"/>
      <c r="Z34" s="626">
        <v>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605409</v>
      </c>
      <c r="CS34" s="624"/>
      <c r="CT34" s="624"/>
      <c r="CU34" s="624"/>
      <c r="CV34" s="624"/>
      <c r="CW34" s="624"/>
      <c r="CX34" s="624"/>
      <c r="CY34" s="625"/>
      <c r="CZ34" s="628">
        <v>14.7</v>
      </c>
      <c r="DA34" s="653"/>
      <c r="DB34" s="653"/>
      <c r="DC34" s="657"/>
      <c r="DD34" s="632">
        <v>422282</v>
      </c>
      <c r="DE34" s="624"/>
      <c r="DF34" s="624"/>
      <c r="DG34" s="624"/>
      <c r="DH34" s="624"/>
      <c r="DI34" s="624"/>
      <c r="DJ34" s="624"/>
      <c r="DK34" s="625"/>
      <c r="DL34" s="632">
        <v>379080</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173103</v>
      </c>
      <c r="S35" s="624"/>
      <c r="T35" s="624"/>
      <c r="U35" s="624"/>
      <c r="V35" s="624"/>
      <c r="W35" s="624"/>
      <c r="X35" s="624"/>
      <c r="Y35" s="625"/>
      <c r="Z35" s="626">
        <v>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16872</v>
      </c>
      <c r="CS35" s="655"/>
      <c r="CT35" s="655"/>
      <c r="CU35" s="655"/>
      <c r="CV35" s="655"/>
      <c r="CW35" s="655"/>
      <c r="CX35" s="655"/>
      <c r="CY35" s="656"/>
      <c r="CZ35" s="628">
        <v>0.4</v>
      </c>
      <c r="DA35" s="653"/>
      <c r="DB35" s="653"/>
      <c r="DC35" s="657"/>
      <c r="DD35" s="632">
        <v>13513</v>
      </c>
      <c r="DE35" s="655"/>
      <c r="DF35" s="655"/>
      <c r="DG35" s="655"/>
      <c r="DH35" s="655"/>
      <c r="DI35" s="655"/>
      <c r="DJ35" s="655"/>
      <c r="DK35" s="656"/>
      <c r="DL35" s="632">
        <v>11659</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190156</v>
      </c>
      <c r="S36" s="624"/>
      <c r="T36" s="624"/>
      <c r="U36" s="624"/>
      <c r="V36" s="624"/>
      <c r="W36" s="624"/>
      <c r="X36" s="624"/>
      <c r="Y36" s="625"/>
      <c r="Z36" s="626">
        <v>4.4000000000000004</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475658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12011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617387</v>
      </c>
      <c r="CS36" s="624"/>
      <c r="CT36" s="624"/>
      <c r="CU36" s="624"/>
      <c r="CV36" s="624"/>
      <c r="CW36" s="624"/>
      <c r="CX36" s="624"/>
      <c r="CY36" s="625"/>
      <c r="CZ36" s="628">
        <v>15</v>
      </c>
      <c r="DA36" s="653"/>
      <c r="DB36" s="653"/>
      <c r="DC36" s="657"/>
      <c r="DD36" s="632">
        <v>532760</v>
      </c>
      <c r="DE36" s="624"/>
      <c r="DF36" s="624"/>
      <c r="DG36" s="624"/>
      <c r="DH36" s="624"/>
      <c r="DI36" s="624"/>
      <c r="DJ36" s="624"/>
      <c r="DK36" s="625"/>
      <c r="DL36" s="632">
        <v>407940</v>
      </c>
      <c r="DM36" s="624"/>
      <c r="DN36" s="624"/>
      <c r="DO36" s="624"/>
      <c r="DP36" s="624"/>
      <c r="DQ36" s="624"/>
      <c r="DR36" s="624"/>
      <c r="DS36" s="624"/>
      <c r="DT36" s="624"/>
      <c r="DU36" s="624"/>
      <c r="DV36" s="625"/>
      <c r="DW36" s="628">
        <v>15.1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94038</v>
      </c>
      <c r="S37" s="624"/>
      <c r="T37" s="624"/>
      <c r="U37" s="624"/>
      <c r="V37" s="624"/>
      <c r="W37" s="624"/>
      <c r="X37" s="624"/>
      <c r="Y37" s="625"/>
      <c r="Z37" s="626">
        <v>2.2000000000000002</v>
      </c>
      <c r="AA37" s="626"/>
      <c r="AB37" s="626"/>
      <c r="AC37" s="626"/>
      <c r="AD37" s="627">
        <v>3516</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36688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-21616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271360</v>
      </c>
      <c r="CS37" s="655"/>
      <c r="CT37" s="655"/>
      <c r="CU37" s="655"/>
      <c r="CV37" s="655"/>
      <c r="CW37" s="655"/>
      <c r="CX37" s="655"/>
      <c r="CY37" s="656"/>
      <c r="CZ37" s="628">
        <v>6.6</v>
      </c>
      <c r="DA37" s="653"/>
      <c r="DB37" s="653"/>
      <c r="DC37" s="657"/>
      <c r="DD37" s="632">
        <v>271360</v>
      </c>
      <c r="DE37" s="655"/>
      <c r="DF37" s="655"/>
      <c r="DG37" s="655"/>
      <c r="DH37" s="655"/>
      <c r="DI37" s="655"/>
      <c r="DJ37" s="655"/>
      <c r="DK37" s="656"/>
      <c r="DL37" s="632">
        <v>268731</v>
      </c>
      <c r="DM37" s="655"/>
      <c r="DN37" s="655"/>
      <c r="DO37" s="655"/>
      <c r="DP37" s="655"/>
      <c r="DQ37" s="655"/>
      <c r="DR37" s="655"/>
      <c r="DS37" s="655"/>
      <c r="DT37" s="655"/>
      <c r="DU37" s="655"/>
      <c r="DV37" s="656"/>
      <c r="DW37" s="628">
        <v>9.9</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42000</v>
      </c>
      <c r="S38" s="624"/>
      <c r="T38" s="624"/>
      <c r="U38" s="624"/>
      <c r="V38" s="624"/>
      <c r="W38" s="624"/>
      <c r="X38" s="624"/>
      <c r="Y38" s="625"/>
      <c r="Z38" s="626">
        <v>1</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34352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1045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415440</v>
      </c>
      <c r="CS38" s="624"/>
      <c r="CT38" s="624"/>
      <c r="CU38" s="624"/>
      <c r="CV38" s="624"/>
      <c r="CW38" s="624"/>
      <c r="CX38" s="624"/>
      <c r="CY38" s="625"/>
      <c r="CZ38" s="628">
        <v>10.1</v>
      </c>
      <c r="DA38" s="653"/>
      <c r="DB38" s="653"/>
      <c r="DC38" s="657"/>
      <c r="DD38" s="632">
        <v>358085</v>
      </c>
      <c r="DE38" s="624"/>
      <c r="DF38" s="624"/>
      <c r="DG38" s="624"/>
      <c r="DH38" s="624"/>
      <c r="DI38" s="624"/>
      <c r="DJ38" s="624"/>
      <c r="DK38" s="625"/>
      <c r="DL38" s="632">
        <v>295387</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25866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1597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351558</v>
      </c>
      <c r="CS39" s="655"/>
      <c r="CT39" s="655"/>
      <c r="CU39" s="655"/>
      <c r="CV39" s="655"/>
      <c r="CW39" s="655"/>
      <c r="CX39" s="655"/>
      <c r="CY39" s="656"/>
      <c r="CZ39" s="628">
        <v>8.5</v>
      </c>
      <c r="DA39" s="653"/>
      <c r="DB39" s="653"/>
      <c r="DC39" s="657"/>
      <c r="DD39" s="632">
        <v>351195</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16200</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7"/>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4277764</v>
      </c>
      <c r="S41" s="696"/>
      <c r="T41" s="696"/>
      <c r="U41" s="696"/>
      <c r="V41" s="696"/>
      <c r="W41" s="696"/>
      <c r="X41" s="696"/>
      <c r="Y41" s="700"/>
      <c r="Z41" s="701">
        <v>100</v>
      </c>
      <c r="AA41" s="701"/>
      <c r="AB41" s="701"/>
      <c r="AC41" s="701"/>
      <c r="AD41" s="702">
        <v>2691245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99866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278886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432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537490</v>
      </c>
      <c r="CS42" s="655"/>
      <c r="CT42" s="655"/>
      <c r="CU42" s="655"/>
      <c r="CV42" s="655"/>
      <c r="CW42" s="655"/>
      <c r="CX42" s="655"/>
      <c r="CY42" s="656"/>
      <c r="CZ42" s="628">
        <v>13.1</v>
      </c>
      <c r="DA42" s="653"/>
      <c r="DB42" s="653"/>
      <c r="DC42" s="657"/>
      <c r="DD42" s="632">
        <v>263473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37671</v>
      </c>
      <c r="CS43" s="655"/>
      <c r="CT43" s="655"/>
      <c r="CU43" s="655"/>
      <c r="CV43" s="655"/>
      <c r="CW43" s="655"/>
      <c r="CX43" s="655"/>
      <c r="CY43" s="656"/>
      <c r="CZ43" s="628">
        <v>0.9</v>
      </c>
      <c r="DA43" s="653"/>
      <c r="DB43" s="653"/>
      <c r="DC43" s="657"/>
      <c r="DD43" s="632">
        <v>37671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408806</v>
      </c>
      <c r="CS44" s="624"/>
      <c r="CT44" s="624"/>
      <c r="CU44" s="624"/>
      <c r="CV44" s="624"/>
      <c r="CW44" s="624"/>
      <c r="CX44" s="624"/>
      <c r="CY44" s="625"/>
      <c r="CZ44" s="628">
        <v>9.9</v>
      </c>
      <c r="DA44" s="629"/>
      <c r="DB44" s="629"/>
      <c r="DC44" s="635"/>
      <c r="DD44" s="632">
        <v>159583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250240</v>
      </c>
      <c r="CS45" s="655"/>
      <c r="CT45" s="655"/>
      <c r="CU45" s="655"/>
      <c r="CV45" s="655"/>
      <c r="CW45" s="655"/>
      <c r="CX45" s="655"/>
      <c r="CY45" s="656"/>
      <c r="CZ45" s="628">
        <v>6.1</v>
      </c>
      <c r="DA45" s="653"/>
      <c r="DB45" s="653"/>
      <c r="DC45" s="657"/>
      <c r="DD45" s="632">
        <v>56408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158566</v>
      </c>
      <c r="CS46" s="624"/>
      <c r="CT46" s="624"/>
      <c r="CU46" s="624"/>
      <c r="CV46" s="624"/>
      <c r="CW46" s="624"/>
      <c r="CX46" s="624"/>
      <c r="CY46" s="625"/>
      <c r="CZ46" s="628">
        <v>3.9</v>
      </c>
      <c r="DA46" s="629"/>
      <c r="DB46" s="629"/>
      <c r="DC46" s="635"/>
      <c r="DD46" s="632">
        <v>103175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128684</v>
      </c>
      <c r="CS47" s="655"/>
      <c r="CT47" s="655"/>
      <c r="CU47" s="655"/>
      <c r="CV47" s="655"/>
      <c r="CW47" s="655"/>
      <c r="CX47" s="655"/>
      <c r="CY47" s="656"/>
      <c r="CZ47" s="628">
        <v>3.1</v>
      </c>
      <c r="DA47" s="653"/>
      <c r="DB47" s="653"/>
      <c r="DC47" s="657"/>
      <c r="DD47" s="632">
        <v>103890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4115956</v>
      </c>
      <c r="CS49" s="682"/>
      <c r="CT49" s="682"/>
      <c r="CU49" s="682"/>
      <c r="CV49" s="682"/>
      <c r="CW49" s="682"/>
      <c r="CX49" s="682"/>
      <c r="CY49" s="711"/>
      <c r="CZ49" s="703">
        <v>100</v>
      </c>
      <c r="DA49" s="712"/>
      <c r="DB49" s="712"/>
      <c r="DC49" s="713"/>
      <c r="DD49" s="714">
        <v>3190743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6KXdg3zNrB2lMxH4/GD43C6Ls1LcwkLx+H9xjgK7JbAguxlqloUw7ak0UJ0B3UL+gTjJYDhN+NZZ+5XbxFn8w==" saltValue="r8DLU9Il3KLpZ0kUFi8U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84" sqref="AP84:AT8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4287</v>
      </c>
      <c r="R7" s="753"/>
      <c r="S7" s="753"/>
      <c r="T7" s="753"/>
      <c r="U7" s="753"/>
      <c r="V7" s="753">
        <v>4215</v>
      </c>
      <c r="W7" s="753"/>
      <c r="X7" s="753"/>
      <c r="Y7" s="753"/>
      <c r="Z7" s="753"/>
      <c r="AA7" s="753">
        <v>162</v>
      </c>
      <c r="AB7" s="753"/>
      <c r="AC7" s="753"/>
      <c r="AD7" s="753"/>
      <c r="AE7" s="754"/>
      <c r="AF7" s="755">
        <v>73</v>
      </c>
      <c r="AG7" s="756"/>
      <c r="AH7" s="756"/>
      <c r="AI7" s="756"/>
      <c r="AJ7" s="757"/>
      <c r="AK7" s="758">
        <v>173</v>
      </c>
      <c r="AL7" s="759"/>
      <c r="AM7" s="759"/>
      <c r="AN7" s="759"/>
      <c r="AO7" s="759"/>
      <c r="AP7" s="759">
        <v>2535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15</v>
      </c>
      <c r="CI7" s="744"/>
      <c r="CJ7" s="744"/>
      <c r="CK7" s="744"/>
      <c r="CL7" s="745"/>
      <c r="CM7" s="743">
        <v>37</v>
      </c>
      <c r="CN7" s="744"/>
      <c r="CO7" s="744"/>
      <c r="CP7" s="744"/>
      <c r="CQ7" s="745"/>
      <c r="CR7" s="743" t="s">
        <v>560</v>
      </c>
      <c r="CS7" s="744"/>
      <c r="CT7" s="744"/>
      <c r="CU7" s="744"/>
      <c r="CV7" s="745"/>
      <c r="CW7" s="743" t="s">
        <v>560</v>
      </c>
      <c r="CX7" s="744"/>
      <c r="CY7" s="744"/>
      <c r="CZ7" s="744"/>
      <c r="DA7" s="745"/>
      <c r="DB7" s="743" t="s">
        <v>546</v>
      </c>
      <c r="DC7" s="744"/>
      <c r="DD7" s="744"/>
      <c r="DE7" s="744"/>
      <c r="DF7" s="745"/>
      <c r="DG7" s="743" t="s">
        <v>546</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4287</v>
      </c>
      <c r="R23" s="793"/>
      <c r="S23" s="793"/>
      <c r="T23" s="793"/>
      <c r="U23" s="793"/>
      <c r="V23" s="793">
        <v>4215</v>
      </c>
      <c r="W23" s="793"/>
      <c r="X23" s="793"/>
      <c r="Y23" s="793"/>
      <c r="Z23" s="793"/>
      <c r="AA23" s="793">
        <v>162</v>
      </c>
      <c r="AB23" s="793"/>
      <c r="AC23" s="793"/>
      <c r="AD23" s="793"/>
      <c r="AE23" s="794"/>
      <c r="AF23" s="795">
        <v>73</v>
      </c>
      <c r="AG23" s="793"/>
      <c r="AH23" s="793"/>
      <c r="AI23" s="793"/>
      <c r="AJ23" s="796"/>
      <c r="AK23" s="797"/>
      <c r="AL23" s="798"/>
      <c r="AM23" s="798"/>
      <c r="AN23" s="798"/>
      <c r="AO23" s="798"/>
      <c r="AP23" s="793">
        <v>2535</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991</v>
      </c>
      <c r="R28" s="823"/>
      <c r="S28" s="823"/>
      <c r="T28" s="823"/>
      <c r="U28" s="823"/>
      <c r="V28" s="823">
        <v>979</v>
      </c>
      <c r="W28" s="823"/>
      <c r="X28" s="823"/>
      <c r="Y28" s="823"/>
      <c r="Z28" s="823"/>
      <c r="AA28" s="823">
        <v>12</v>
      </c>
      <c r="AB28" s="823"/>
      <c r="AC28" s="823"/>
      <c r="AD28" s="823"/>
      <c r="AE28" s="824"/>
      <c r="AF28" s="825">
        <v>12</v>
      </c>
      <c r="AG28" s="823"/>
      <c r="AH28" s="823"/>
      <c r="AI28" s="823"/>
      <c r="AJ28" s="826"/>
      <c r="AK28" s="827">
        <v>10</v>
      </c>
      <c r="AL28" s="828"/>
      <c r="AM28" s="828"/>
      <c r="AN28" s="828"/>
      <c r="AO28" s="828"/>
      <c r="AP28" s="828" t="s">
        <v>546</v>
      </c>
      <c r="AQ28" s="828"/>
      <c r="AR28" s="828"/>
      <c r="AS28" s="828"/>
      <c r="AT28" s="828"/>
      <c r="AU28" s="828" t="s">
        <v>547</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880</v>
      </c>
      <c r="R29" s="784"/>
      <c r="S29" s="784"/>
      <c r="T29" s="784"/>
      <c r="U29" s="784"/>
      <c r="V29" s="784">
        <v>852</v>
      </c>
      <c r="W29" s="784"/>
      <c r="X29" s="784"/>
      <c r="Y29" s="784"/>
      <c r="Z29" s="784"/>
      <c r="AA29" s="784">
        <v>28</v>
      </c>
      <c r="AB29" s="784"/>
      <c r="AC29" s="784"/>
      <c r="AD29" s="784"/>
      <c r="AE29" s="785"/>
      <c r="AF29" s="786">
        <v>28</v>
      </c>
      <c r="AG29" s="787"/>
      <c r="AH29" s="787"/>
      <c r="AI29" s="787"/>
      <c r="AJ29" s="788"/>
      <c r="AK29" s="834">
        <v>132</v>
      </c>
      <c r="AL29" s="830"/>
      <c r="AM29" s="830"/>
      <c r="AN29" s="830"/>
      <c r="AO29" s="830"/>
      <c r="AP29" s="830" t="s">
        <v>546</v>
      </c>
      <c r="AQ29" s="830"/>
      <c r="AR29" s="830"/>
      <c r="AS29" s="830"/>
      <c r="AT29" s="830"/>
      <c r="AU29" s="830" t="s">
        <v>546</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125</v>
      </c>
      <c r="R30" s="784"/>
      <c r="S30" s="784"/>
      <c r="T30" s="784"/>
      <c r="U30" s="784"/>
      <c r="V30" s="784">
        <v>124</v>
      </c>
      <c r="W30" s="784"/>
      <c r="X30" s="784"/>
      <c r="Y30" s="784"/>
      <c r="Z30" s="784"/>
      <c r="AA30" s="784">
        <v>1</v>
      </c>
      <c r="AB30" s="784"/>
      <c r="AC30" s="784"/>
      <c r="AD30" s="784"/>
      <c r="AE30" s="785"/>
      <c r="AF30" s="786">
        <v>1</v>
      </c>
      <c r="AG30" s="787"/>
      <c r="AH30" s="787"/>
      <c r="AI30" s="787"/>
      <c r="AJ30" s="788"/>
      <c r="AK30" s="834">
        <v>34</v>
      </c>
      <c r="AL30" s="830"/>
      <c r="AM30" s="830"/>
      <c r="AN30" s="830"/>
      <c r="AO30" s="830"/>
      <c r="AP30" s="830" t="s">
        <v>547</v>
      </c>
      <c r="AQ30" s="830"/>
      <c r="AR30" s="830"/>
      <c r="AS30" s="830"/>
      <c r="AT30" s="830"/>
      <c r="AU30" s="830" t="s">
        <v>547</v>
      </c>
      <c r="AV30" s="830"/>
      <c r="AW30" s="830"/>
      <c r="AX30" s="830"/>
      <c r="AY30" s="830"/>
      <c r="AZ30" s="831" t="s">
        <v>547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67</v>
      </c>
      <c r="R31" s="784"/>
      <c r="S31" s="784"/>
      <c r="T31" s="784"/>
      <c r="U31" s="784"/>
      <c r="V31" s="784">
        <v>59</v>
      </c>
      <c r="W31" s="784"/>
      <c r="X31" s="784"/>
      <c r="Y31" s="784"/>
      <c r="Z31" s="784"/>
      <c r="AA31" s="784">
        <v>8</v>
      </c>
      <c r="AB31" s="784"/>
      <c r="AC31" s="784"/>
      <c r="AD31" s="784"/>
      <c r="AE31" s="785"/>
      <c r="AF31" s="786">
        <v>8</v>
      </c>
      <c r="AG31" s="787"/>
      <c r="AH31" s="787"/>
      <c r="AI31" s="787"/>
      <c r="AJ31" s="788"/>
      <c r="AK31" s="834">
        <v>44</v>
      </c>
      <c r="AL31" s="830"/>
      <c r="AM31" s="830"/>
      <c r="AN31" s="830"/>
      <c r="AO31" s="830"/>
      <c r="AP31" s="830">
        <v>231</v>
      </c>
      <c r="AQ31" s="830"/>
      <c r="AR31" s="830"/>
      <c r="AS31" s="830"/>
      <c r="AT31" s="830"/>
      <c r="AU31" s="830">
        <v>182</v>
      </c>
      <c r="AV31" s="830"/>
      <c r="AW31" s="830"/>
      <c r="AX31" s="830"/>
      <c r="AY31" s="830"/>
      <c r="AZ31" s="831" t="s">
        <v>547</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49</v>
      </c>
      <c r="AG63" s="844"/>
      <c r="AH63" s="844"/>
      <c r="AI63" s="844"/>
      <c r="AJ63" s="845"/>
      <c r="AK63" s="846"/>
      <c r="AL63" s="841"/>
      <c r="AM63" s="841"/>
      <c r="AN63" s="841"/>
      <c r="AO63" s="841"/>
      <c r="AP63" s="844">
        <v>231</v>
      </c>
      <c r="AQ63" s="844"/>
      <c r="AR63" s="844"/>
      <c r="AS63" s="844"/>
      <c r="AT63" s="844"/>
      <c r="AU63" s="844">
        <v>182</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6540</v>
      </c>
      <c r="R68" s="866"/>
      <c r="S68" s="866"/>
      <c r="T68" s="866"/>
      <c r="U68" s="866"/>
      <c r="V68" s="866">
        <v>6282</v>
      </c>
      <c r="W68" s="866"/>
      <c r="X68" s="866"/>
      <c r="Y68" s="866"/>
      <c r="Z68" s="866"/>
      <c r="AA68" s="866">
        <v>258</v>
      </c>
      <c r="AB68" s="866"/>
      <c r="AC68" s="866"/>
      <c r="AD68" s="866"/>
      <c r="AE68" s="866"/>
      <c r="AF68" s="866">
        <v>160</v>
      </c>
      <c r="AG68" s="866"/>
      <c r="AH68" s="866"/>
      <c r="AI68" s="866"/>
      <c r="AJ68" s="866"/>
      <c r="AK68" s="866" t="s">
        <v>546</v>
      </c>
      <c r="AL68" s="866"/>
      <c r="AM68" s="866"/>
      <c r="AN68" s="866"/>
      <c r="AO68" s="866"/>
      <c r="AP68" s="866">
        <v>4284</v>
      </c>
      <c r="AQ68" s="866"/>
      <c r="AR68" s="866"/>
      <c r="AS68" s="866"/>
      <c r="AT68" s="866"/>
      <c r="AU68" s="866">
        <v>171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4736</v>
      </c>
      <c r="R69" s="830"/>
      <c r="S69" s="830"/>
      <c r="T69" s="830"/>
      <c r="U69" s="830"/>
      <c r="V69" s="830">
        <v>4392</v>
      </c>
      <c r="W69" s="830"/>
      <c r="X69" s="830"/>
      <c r="Y69" s="830"/>
      <c r="Z69" s="830"/>
      <c r="AA69" s="830">
        <v>344</v>
      </c>
      <c r="AB69" s="830"/>
      <c r="AC69" s="830"/>
      <c r="AD69" s="830"/>
      <c r="AE69" s="830"/>
      <c r="AF69" s="830">
        <v>2195</v>
      </c>
      <c r="AG69" s="830"/>
      <c r="AH69" s="830"/>
      <c r="AI69" s="830"/>
      <c r="AJ69" s="830"/>
      <c r="AK69" s="830" t="s">
        <v>546</v>
      </c>
      <c r="AL69" s="830"/>
      <c r="AM69" s="830"/>
      <c r="AN69" s="830"/>
      <c r="AO69" s="830"/>
      <c r="AP69" s="830">
        <v>10472</v>
      </c>
      <c r="AQ69" s="830"/>
      <c r="AR69" s="830"/>
      <c r="AS69" s="830"/>
      <c r="AT69" s="830"/>
      <c r="AU69" s="830">
        <v>63</v>
      </c>
      <c r="AV69" s="830"/>
      <c r="AW69" s="830"/>
      <c r="AX69" s="830"/>
      <c r="AY69" s="830"/>
      <c r="AZ69" s="832" t="s">
        <v>559</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3191</v>
      </c>
      <c r="R70" s="830"/>
      <c r="S70" s="830"/>
      <c r="T70" s="830"/>
      <c r="U70" s="830"/>
      <c r="V70" s="830">
        <v>3298</v>
      </c>
      <c r="W70" s="830"/>
      <c r="X70" s="830"/>
      <c r="Y70" s="830"/>
      <c r="Z70" s="830"/>
      <c r="AA70" s="830">
        <v>-107</v>
      </c>
      <c r="AB70" s="830"/>
      <c r="AC70" s="830"/>
      <c r="AD70" s="830"/>
      <c r="AE70" s="830"/>
      <c r="AF70" s="830">
        <v>1132</v>
      </c>
      <c r="AG70" s="830"/>
      <c r="AH70" s="830"/>
      <c r="AI70" s="830"/>
      <c r="AJ70" s="830"/>
      <c r="AK70" s="830" t="s">
        <v>560</v>
      </c>
      <c r="AL70" s="830"/>
      <c r="AM70" s="830"/>
      <c r="AN70" s="830"/>
      <c r="AO70" s="830"/>
      <c r="AP70" s="830">
        <v>954</v>
      </c>
      <c r="AQ70" s="830"/>
      <c r="AR70" s="830"/>
      <c r="AS70" s="830"/>
      <c r="AT70" s="830"/>
      <c r="AU70" s="830">
        <v>27</v>
      </c>
      <c r="AV70" s="830"/>
      <c r="AW70" s="830"/>
      <c r="AX70" s="830"/>
      <c r="AY70" s="830"/>
      <c r="AZ70" s="832" t="s">
        <v>559</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6076</v>
      </c>
      <c r="R71" s="830"/>
      <c r="S71" s="830"/>
      <c r="T71" s="830"/>
      <c r="U71" s="830"/>
      <c r="V71" s="830">
        <v>5891</v>
      </c>
      <c r="W71" s="830"/>
      <c r="X71" s="830"/>
      <c r="Y71" s="830"/>
      <c r="Z71" s="830"/>
      <c r="AA71" s="830">
        <v>185</v>
      </c>
      <c r="AB71" s="830"/>
      <c r="AC71" s="830"/>
      <c r="AD71" s="830"/>
      <c r="AE71" s="830"/>
      <c r="AF71" s="830">
        <v>5846</v>
      </c>
      <c r="AG71" s="830"/>
      <c r="AH71" s="830"/>
      <c r="AI71" s="830"/>
      <c r="AJ71" s="830"/>
      <c r="AK71" s="830" t="s">
        <v>546</v>
      </c>
      <c r="AL71" s="830"/>
      <c r="AM71" s="830"/>
      <c r="AN71" s="830"/>
      <c r="AO71" s="830"/>
      <c r="AP71" s="830">
        <v>3341</v>
      </c>
      <c r="AQ71" s="830"/>
      <c r="AR71" s="830"/>
      <c r="AS71" s="830"/>
      <c r="AT71" s="830"/>
      <c r="AU71" s="830" t="s">
        <v>547</v>
      </c>
      <c r="AV71" s="830"/>
      <c r="AW71" s="830"/>
      <c r="AX71" s="830"/>
      <c r="AY71" s="830"/>
      <c r="AZ71" s="832" t="s">
        <v>559</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2922</v>
      </c>
      <c r="R72" s="830"/>
      <c r="S72" s="830"/>
      <c r="T72" s="830"/>
      <c r="U72" s="830"/>
      <c r="V72" s="830">
        <v>2446</v>
      </c>
      <c r="W72" s="830"/>
      <c r="X72" s="830"/>
      <c r="Y72" s="830"/>
      <c r="Z72" s="830"/>
      <c r="AA72" s="830">
        <v>476</v>
      </c>
      <c r="AB72" s="830"/>
      <c r="AC72" s="830"/>
      <c r="AD72" s="830"/>
      <c r="AE72" s="830"/>
      <c r="AF72" s="830">
        <v>476</v>
      </c>
      <c r="AG72" s="830"/>
      <c r="AH72" s="830"/>
      <c r="AI72" s="830"/>
      <c r="AJ72" s="830"/>
      <c r="AK72" s="830">
        <v>58</v>
      </c>
      <c r="AL72" s="830"/>
      <c r="AM72" s="830"/>
      <c r="AN72" s="830"/>
      <c r="AO72" s="830"/>
      <c r="AP72" s="830" t="s">
        <v>560</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758421</v>
      </c>
      <c r="R73" s="830"/>
      <c r="S73" s="830"/>
      <c r="T73" s="830"/>
      <c r="U73" s="830"/>
      <c r="V73" s="830">
        <v>750353</v>
      </c>
      <c r="W73" s="830"/>
      <c r="X73" s="830"/>
      <c r="Y73" s="830"/>
      <c r="Z73" s="830"/>
      <c r="AA73" s="830">
        <v>8067</v>
      </c>
      <c r="AB73" s="830"/>
      <c r="AC73" s="830"/>
      <c r="AD73" s="830"/>
      <c r="AE73" s="830"/>
      <c r="AF73" s="830">
        <v>8067</v>
      </c>
      <c r="AG73" s="830"/>
      <c r="AH73" s="830"/>
      <c r="AI73" s="830"/>
      <c r="AJ73" s="830"/>
      <c r="AK73" s="830">
        <v>4245</v>
      </c>
      <c r="AL73" s="830"/>
      <c r="AM73" s="830"/>
      <c r="AN73" s="830"/>
      <c r="AO73" s="830"/>
      <c r="AP73" s="830" t="s">
        <v>547</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74</v>
      </c>
      <c r="R74" s="830"/>
      <c r="S74" s="830"/>
      <c r="T74" s="830"/>
      <c r="U74" s="830"/>
      <c r="V74" s="830">
        <v>68</v>
      </c>
      <c r="W74" s="830"/>
      <c r="X74" s="830"/>
      <c r="Y74" s="830"/>
      <c r="Z74" s="830"/>
      <c r="AA74" s="830">
        <v>6</v>
      </c>
      <c r="AB74" s="830"/>
      <c r="AC74" s="830"/>
      <c r="AD74" s="830"/>
      <c r="AE74" s="830"/>
      <c r="AF74" s="830">
        <v>6</v>
      </c>
      <c r="AG74" s="830"/>
      <c r="AH74" s="830"/>
      <c r="AI74" s="830"/>
      <c r="AJ74" s="830"/>
      <c r="AK74" s="830" t="s">
        <v>546</v>
      </c>
      <c r="AL74" s="830"/>
      <c r="AM74" s="830"/>
      <c r="AN74" s="830"/>
      <c r="AO74" s="830"/>
      <c r="AP74" s="830" t="s">
        <v>547</v>
      </c>
      <c r="AQ74" s="830"/>
      <c r="AR74" s="830"/>
      <c r="AS74" s="830"/>
      <c r="AT74" s="830"/>
      <c r="AU74" s="830" t="s">
        <v>547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22493</v>
      </c>
      <c r="R75" s="878"/>
      <c r="S75" s="878"/>
      <c r="T75" s="878"/>
      <c r="U75" s="834"/>
      <c r="V75" s="879">
        <v>18905</v>
      </c>
      <c r="W75" s="878"/>
      <c r="X75" s="878"/>
      <c r="Y75" s="878"/>
      <c r="Z75" s="834"/>
      <c r="AA75" s="879">
        <v>3589</v>
      </c>
      <c r="AB75" s="878"/>
      <c r="AC75" s="878"/>
      <c r="AD75" s="878"/>
      <c r="AE75" s="834"/>
      <c r="AF75" s="879">
        <v>3589</v>
      </c>
      <c r="AG75" s="878"/>
      <c r="AH75" s="878"/>
      <c r="AI75" s="878"/>
      <c r="AJ75" s="834"/>
      <c r="AK75" s="879">
        <v>216</v>
      </c>
      <c r="AL75" s="878"/>
      <c r="AM75" s="878"/>
      <c r="AN75" s="878"/>
      <c r="AO75" s="834"/>
      <c r="AP75" s="879" t="s">
        <v>547</v>
      </c>
      <c r="AQ75" s="878"/>
      <c r="AR75" s="878"/>
      <c r="AS75" s="878"/>
      <c r="AT75" s="834"/>
      <c r="AU75" s="879" t="s">
        <v>547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556</v>
      </c>
      <c r="C76" s="874"/>
      <c r="D76" s="874"/>
      <c r="E76" s="874"/>
      <c r="F76" s="874"/>
      <c r="G76" s="874"/>
      <c r="H76" s="874"/>
      <c r="I76" s="874"/>
      <c r="J76" s="874"/>
      <c r="K76" s="874"/>
      <c r="L76" s="874"/>
      <c r="M76" s="874"/>
      <c r="N76" s="874"/>
      <c r="O76" s="874"/>
      <c r="P76" s="875"/>
      <c r="Q76" s="877">
        <v>187</v>
      </c>
      <c r="R76" s="878"/>
      <c r="S76" s="878"/>
      <c r="T76" s="878"/>
      <c r="U76" s="834"/>
      <c r="V76" s="879">
        <v>162</v>
      </c>
      <c r="W76" s="878"/>
      <c r="X76" s="878"/>
      <c r="Y76" s="878"/>
      <c r="Z76" s="834"/>
      <c r="AA76" s="879">
        <v>26</v>
      </c>
      <c r="AB76" s="878"/>
      <c r="AC76" s="878"/>
      <c r="AD76" s="878"/>
      <c r="AE76" s="834"/>
      <c r="AF76" s="879">
        <v>26</v>
      </c>
      <c r="AG76" s="878"/>
      <c r="AH76" s="878"/>
      <c r="AI76" s="878"/>
      <c r="AJ76" s="834"/>
      <c r="AK76" s="879" t="s">
        <v>547</v>
      </c>
      <c r="AL76" s="878"/>
      <c r="AM76" s="878"/>
      <c r="AN76" s="878"/>
      <c r="AO76" s="834"/>
      <c r="AP76" s="879" t="s">
        <v>547</v>
      </c>
      <c r="AQ76" s="878"/>
      <c r="AR76" s="878"/>
      <c r="AS76" s="878"/>
      <c r="AT76" s="834"/>
      <c r="AU76" s="879" t="s">
        <v>547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557</v>
      </c>
      <c r="C77" s="874"/>
      <c r="D77" s="874"/>
      <c r="E77" s="874"/>
      <c r="F77" s="874"/>
      <c r="G77" s="874"/>
      <c r="H77" s="874"/>
      <c r="I77" s="874"/>
      <c r="J77" s="874"/>
      <c r="K77" s="874"/>
      <c r="L77" s="874"/>
      <c r="M77" s="874"/>
      <c r="N77" s="874"/>
      <c r="O77" s="874"/>
      <c r="P77" s="875"/>
      <c r="Q77" s="877">
        <v>104</v>
      </c>
      <c r="R77" s="878"/>
      <c r="S77" s="878"/>
      <c r="T77" s="878"/>
      <c r="U77" s="834"/>
      <c r="V77" s="879">
        <v>94</v>
      </c>
      <c r="W77" s="878"/>
      <c r="X77" s="878"/>
      <c r="Y77" s="878"/>
      <c r="Z77" s="834"/>
      <c r="AA77" s="879">
        <v>10</v>
      </c>
      <c r="AB77" s="878"/>
      <c r="AC77" s="878"/>
      <c r="AD77" s="878"/>
      <c r="AE77" s="834"/>
      <c r="AF77" s="879">
        <v>10</v>
      </c>
      <c r="AG77" s="878"/>
      <c r="AH77" s="878"/>
      <c r="AI77" s="878"/>
      <c r="AJ77" s="834"/>
      <c r="AK77" s="879">
        <v>1</v>
      </c>
      <c r="AL77" s="878"/>
      <c r="AM77" s="878"/>
      <c r="AN77" s="878"/>
      <c r="AO77" s="834"/>
      <c r="AP77" s="879" t="s">
        <v>560</v>
      </c>
      <c r="AQ77" s="878"/>
      <c r="AR77" s="878"/>
      <c r="AS77" s="878"/>
      <c r="AT77" s="834"/>
      <c r="AU77" s="879" t="s">
        <v>547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558</v>
      </c>
      <c r="C78" s="874"/>
      <c r="D78" s="874"/>
      <c r="E78" s="874"/>
      <c r="F78" s="874"/>
      <c r="G78" s="874"/>
      <c r="H78" s="874"/>
      <c r="I78" s="874"/>
      <c r="J78" s="874"/>
      <c r="K78" s="874"/>
      <c r="L78" s="874"/>
      <c r="M78" s="874"/>
      <c r="N78" s="874"/>
      <c r="O78" s="874"/>
      <c r="P78" s="875"/>
      <c r="Q78" s="876">
        <v>100</v>
      </c>
      <c r="R78" s="830"/>
      <c r="S78" s="830"/>
      <c r="T78" s="830"/>
      <c r="U78" s="830"/>
      <c r="V78" s="830">
        <v>62</v>
      </c>
      <c r="W78" s="830"/>
      <c r="X78" s="830"/>
      <c r="Y78" s="830"/>
      <c r="Z78" s="830"/>
      <c r="AA78" s="830">
        <v>37</v>
      </c>
      <c r="AB78" s="830"/>
      <c r="AC78" s="830"/>
      <c r="AD78" s="830"/>
      <c r="AE78" s="830"/>
      <c r="AF78" s="830">
        <v>37</v>
      </c>
      <c r="AG78" s="830"/>
      <c r="AH78" s="830"/>
      <c r="AI78" s="830"/>
      <c r="AJ78" s="830"/>
      <c r="AK78" s="830" t="s">
        <v>547</v>
      </c>
      <c r="AL78" s="830"/>
      <c r="AM78" s="830"/>
      <c r="AN78" s="830"/>
      <c r="AO78" s="830"/>
      <c r="AP78" s="830" t="s">
        <v>547</v>
      </c>
      <c r="AQ78" s="830"/>
      <c r="AR78" s="830"/>
      <c r="AS78" s="830"/>
      <c r="AT78" s="830"/>
      <c r="AU78" s="830" t="s">
        <v>560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21544</v>
      </c>
      <c r="AG88" s="844"/>
      <c r="AH88" s="844"/>
      <c r="AI88" s="844"/>
      <c r="AJ88" s="844"/>
      <c r="AK88" s="841"/>
      <c r="AL88" s="841"/>
      <c r="AM88" s="841"/>
      <c r="AN88" s="841"/>
      <c r="AO88" s="841"/>
      <c r="AP88" s="844">
        <v>19051</v>
      </c>
      <c r="AQ88" s="844"/>
      <c r="AR88" s="844"/>
      <c r="AS88" s="844"/>
      <c r="AT88" s="844"/>
      <c r="AU88" s="844">
        <v>261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303133</v>
      </c>
      <c r="AB110" s="900"/>
      <c r="AC110" s="900"/>
      <c r="AD110" s="900"/>
      <c r="AE110" s="901"/>
      <c r="AF110" s="902">
        <v>280697</v>
      </c>
      <c r="AG110" s="900"/>
      <c r="AH110" s="900"/>
      <c r="AI110" s="900"/>
      <c r="AJ110" s="901"/>
      <c r="AK110" s="902">
        <v>293038</v>
      </c>
      <c r="AL110" s="900"/>
      <c r="AM110" s="900"/>
      <c r="AN110" s="900"/>
      <c r="AO110" s="901"/>
      <c r="AP110" s="903">
        <v>12.1</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3021791</v>
      </c>
      <c r="BR110" s="931"/>
      <c r="BS110" s="931"/>
      <c r="BT110" s="931"/>
      <c r="BU110" s="931"/>
      <c r="BV110" s="931">
        <v>2782358</v>
      </c>
      <c r="BW110" s="931"/>
      <c r="BX110" s="931"/>
      <c r="BY110" s="931"/>
      <c r="BZ110" s="931"/>
      <c r="CA110" s="931">
        <v>2534874</v>
      </c>
      <c r="CB110" s="931"/>
      <c r="CC110" s="931"/>
      <c r="CD110" s="931"/>
      <c r="CE110" s="931"/>
      <c r="CF110" s="944">
        <v>104.8</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651409</v>
      </c>
      <c r="DH110" s="931"/>
      <c r="DI110" s="931"/>
      <c r="DJ110" s="931"/>
      <c r="DK110" s="931"/>
      <c r="DL110" s="931">
        <v>613866</v>
      </c>
      <c r="DM110" s="931"/>
      <c r="DN110" s="931"/>
      <c r="DO110" s="931"/>
      <c r="DP110" s="931"/>
      <c r="DQ110" s="931">
        <v>576186</v>
      </c>
      <c r="DR110" s="931"/>
      <c r="DS110" s="931"/>
      <c r="DT110" s="931"/>
      <c r="DU110" s="931"/>
      <c r="DV110" s="932">
        <v>23.8</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721430</v>
      </c>
      <c r="BR111" s="926"/>
      <c r="BS111" s="926"/>
      <c r="BT111" s="926"/>
      <c r="BU111" s="926"/>
      <c r="BV111" s="926">
        <v>668606</v>
      </c>
      <c r="BW111" s="926"/>
      <c r="BX111" s="926"/>
      <c r="BY111" s="926"/>
      <c r="BZ111" s="926"/>
      <c r="CA111" s="926">
        <v>615558</v>
      </c>
      <c r="CB111" s="926"/>
      <c r="CC111" s="926"/>
      <c r="CD111" s="926"/>
      <c r="CE111" s="926"/>
      <c r="CF111" s="920">
        <v>25.4</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190162</v>
      </c>
      <c r="BR112" s="926"/>
      <c r="BS112" s="926"/>
      <c r="BT112" s="926"/>
      <c r="BU112" s="926"/>
      <c r="BV112" s="926">
        <v>180529</v>
      </c>
      <c r="BW112" s="926"/>
      <c r="BX112" s="926"/>
      <c r="BY112" s="926"/>
      <c r="BZ112" s="926"/>
      <c r="CA112" s="926">
        <v>182399</v>
      </c>
      <c r="CB112" s="926"/>
      <c r="CC112" s="926"/>
      <c r="CD112" s="926"/>
      <c r="CE112" s="926"/>
      <c r="CF112" s="920">
        <v>7.5</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16498</v>
      </c>
      <c r="AB113" s="938"/>
      <c r="AC113" s="938"/>
      <c r="AD113" s="938"/>
      <c r="AE113" s="939"/>
      <c r="AF113" s="940">
        <v>16807</v>
      </c>
      <c r="AG113" s="938"/>
      <c r="AH113" s="938"/>
      <c r="AI113" s="938"/>
      <c r="AJ113" s="939"/>
      <c r="AK113" s="940">
        <v>20392</v>
      </c>
      <c r="AL113" s="938"/>
      <c r="AM113" s="938"/>
      <c r="AN113" s="938"/>
      <c r="AO113" s="939"/>
      <c r="AP113" s="941">
        <v>0.8</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229475</v>
      </c>
      <c r="BR113" s="926"/>
      <c r="BS113" s="926"/>
      <c r="BT113" s="926"/>
      <c r="BU113" s="926"/>
      <c r="BV113" s="926">
        <v>257959</v>
      </c>
      <c r="BW113" s="926"/>
      <c r="BX113" s="926"/>
      <c r="BY113" s="926"/>
      <c r="BZ113" s="926"/>
      <c r="CA113" s="926">
        <v>260888</v>
      </c>
      <c r="CB113" s="926"/>
      <c r="CC113" s="926"/>
      <c r="CD113" s="926"/>
      <c r="CE113" s="926"/>
      <c r="CF113" s="920">
        <v>10.8</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26513</v>
      </c>
      <c r="AB114" s="959"/>
      <c r="AC114" s="959"/>
      <c r="AD114" s="959"/>
      <c r="AE114" s="960"/>
      <c r="AF114" s="961">
        <v>24670</v>
      </c>
      <c r="AG114" s="959"/>
      <c r="AH114" s="959"/>
      <c r="AI114" s="959"/>
      <c r="AJ114" s="960"/>
      <c r="AK114" s="961">
        <v>33287</v>
      </c>
      <c r="AL114" s="959"/>
      <c r="AM114" s="959"/>
      <c r="AN114" s="959"/>
      <c r="AO114" s="960"/>
      <c r="AP114" s="962">
        <v>1.4</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841173</v>
      </c>
      <c r="BR114" s="926"/>
      <c r="BS114" s="926"/>
      <c r="BT114" s="926"/>
      <c r="BU114" s="926"/>
      <c r="BV114" s="926">
        <v>804332</v>
      </c>
      <c r="BW114" s="926"/>
      <c r="BX114" s="926"/>
      <c r="BY114" s="926"/>
      <c r="BZ114" s="926"/>
      <c r="CA114" s="926">
        <v>786868</v>
      </c>
      <c r="CB114" s="926"/>
      <c r="CC114" s="926"/>
      <c r="CD114" s="926"/>
      <c r="CE114" s="926"/>
      <c r="CF114" s="920">
        <v>32.5</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40058</v>
      </c>
      <c r="AB115" s="938"/>
      <c r="AC115" s="938"/>
      <c r="AD115" s="938"/>
      <c r="AE115" s="939"/>
      <c r="AF115" s="940">
        <v>40059</v>
      </c>
      <c r="AG115" s="938"/>
      <c r="AH115" s="938"/>
      <c r="AI115" s="938"/>
      <c r="AJ115" s="939"/>
      <c r="AK115" s="940">
        <v>40058</v>
      </c>
      <c r="AL115" s="938"/>
      <c r="AM115" s="938"/>
      <c r="AN115" s="938"/>
      <c r="AO115" s="939"/>
      <c r="AP115" s="941">
        <v>1.7</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386202</v>
      </c>
      <c r="AB117" s="979"/>
      <c r="AC117" s="979"/>
      <c r="AD117" s="979"/>
      <c r="AE117" s="980"/>
      <c r="AF117" s="981">
        <v>362233</v>
      </c>
      <c r="AG117" s="979"/>
      <c r="AH117" s="979"/>
      <c r="AI117" s="979"/>
      <c r="AJ117" s="980"/>
      <c r="AK117" s="981">
        <v>386775</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v>70021</v>
      </c>
      <c r="DH118" s="959"/>
      <c r="DI118" s="959"/>
      <c r="DJ118" s="959"/>
      <c r="DK118" s="960"/>
      <c r="DL118" s="961">
        <v>54740</v>
      </c>
      <c r="DM118" s="959"/>
      <c r="DN118" s="959"/>
      <c r="DO118" s="959"/>
      <c r="DP118" s="960"/>
      <c r="DQ118" s="961">
        <v>39372</v>
      </c>
      <c r="DR118" s="959"/>
      <c r="DS118" s="959"/>
      <c r="DT118" s="959"/>
      <c r="DU118" s="960"/>
      <c r="DV118" s="962">
        <v>1.6</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40058</v>
      </c>
      <c r="AB119" s="900"/>
      <c r="AC119" s="900"/>
      <c r="AD119" s="900"/>
      <c r="AE119" s="901"/>
      <c r="AF119" s="902">
        <v>40059</v>
      </c>
      <c r="AG119" s="900"/>
      <c r="AH119" s="900"/>
      <c r="AI119" s="900"/>
      <c r="AJ119" s="901"/>
      <c r="AK119" s="902">
        <v>40058</v>
      </c>
      <c r="AL119" s="900"/>
      <c r="AM119" s="900"/>
      <c r="AN119" s="900"/>
      <c r="AO119" s="901"/>
      <c r="AP119" s="903">
        <v>1.7</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5004031</v>
      </c>
      <c r="BR119" s="1000"/>
      <c r="BS119" s="1000"/>
      <c r="BT119" s="1000"/>
      <c r="BU119" s="1000"/>
      <c r="BV119" s="1000">
        <v>4693784</v>
      </c>
      <c r="BW119" s="1000"/>
      <c r="BX119" s="1000"/>
      <c r="BY119" s="1000"/>
      <c r="BZ119" s="1000"/>
      <c r="CA119" s="1000">
        <v>4380587</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2188719</v>
      </c>
      <c r="BR120" s="931"/>
      <c r="BS120" s="931"/>
      <c r="BT120" s="931"/>
      <c r="BU120" s="931"/>
      <c r="BV120" s="931">
        <v>2420747</v>
      </c>
      <c r="BW120" s="931"/>
      <c r="BX120" s="931"/>
      <c r="BY120" s="931"/>
      <c r="BZ120" s="931"/>
      <c r="CA120" s="931">
        <v>2616440</v>
      </c>
      <c r="CB120" s="931"/>
      <c r="CC120" s="931"/>
      <c r="CD120" s="931"/>
      <c r="CE120" s="931"/>
      <c r="CF120" s="944">
        <v>108.2</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190162</v>
      </c>
      <c r="DH120" s="931"/>
      <c r="DI120" s="931"/>
      <c r="DJ120" s="931"/>
      <c r="DK120" s="931"/>
      <c r="DL120" s="931">
        <v>180529</v>
      </c>
      <c r="DM120" s="931"/>
      <c r="DN120" s="931"/>
      <c r="DO120" s="931"/>
      <c r="DP120" s="931"/>
      <c r="DQ120" s="931">
        <v>182399</v>
      </c>
      <c r="DR120" s="931"/>
      <c r="DS120" s="931"/>
      <c r="DT120" s="931"/>
      <c r="DU120" s="931"/>
      <c r="DV120" s="932">
        <v>7.5</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2298904</v>
      </c>
      <c r="BR122" s="1000"/>
      <c r="BS122" s="1000"/>
      <c r="BT122" s="1000"/>
      <c r="BU122" s="1000"/>
      <c r="BV122" s="1000">
        <v>2148868</v>
      </c>
      <c r="BW122" s="1000"/>
      <c r="BX122" s="1000"/>
      <c r="BY122" s="1000"/>
      <c r="BZ122" s="1000"/>
      <c r="CA122" s="1000">
        <v>1985299</v>
      </c>
      <c r="CB122" s="1000"/>
      <c r="CC122" s="1000"/>
      <c r="CD122" s="1000"/>
      <c r="CE122" s="1000"/>
      <c r="CF122" s="1017">
        <v>82.1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4487623</v>
      </c>
      <c r="BR123" s="1064"/>
      <c r="BS123" s="1064"/>
      <c r="BT123" s="1064"/>
      <c r="BU123" s="1064"/>
      <c r="BV123" s="1064">
        <v>4569615</v>
      </c>
      <c r="BW123" s="1064"/>
      <c r="BX123" s="1064"/>
      <c r="BY123" s="1064"/>
      <c r="BZ123" s="1064"/>
      <c r="CA123" s="1064">
        <v>4601739</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21.2</v>
      </c>
      <c r="BR124" s="1027"/>
      <c r="BS124" s="1027"/>
      <c r="BT124" s="1027"/>
      <c r="BU124" s="1027"/>
      <c r="BV124" s="1027">
        <v>5.2</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2664749</v>
      </c>
      <c r="AB129" s="959"/>
      <c r="AC129" s="959"/>
      <c r="AD129" s="959"/>
      <c r="AE129" s="960"/>
      <c r="AF129" s="961">
        <v>2604092</v>
      </c>
      <c r="AG129" s="959"/>
      <c r="AH129" s="959"/>
      <c r="AI129" s="959"/>
      <c r="AJ129" s="960"/>
      <c r="AK129" s="961">
        <v>2636233</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230747</v>
      </c>
      <c r="AB130" s="959"/>
      <c r="AC130" s="959"/>
      <c r="AD130" s="959"/>
      <c r="AE130" s="960"/>
      <c r="AF130" s="961">
        <v>222085</v>
      </c>
      <c r="AG130" s="959"/>
      <c r="AH130" s="959"/>
      <c r="AI130" s="959"/>
      <c r="AJ130" s="960"/>
      <c r="AK130" s="961">
        <v>217244</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2434002</v>
      </c>
      <c r="AB131" s="986"/>
      <c r="AC131" s="986"/>
      <c r="AD131" s="986"/>
      <c r="AE131" s="987"/>
      <c r="AF131" s="985">
        <v>2382007</v>
      </c>
      <c r="AG131" s="986"/>
      <c r="AH131" s="986"/>
      <c r="AI131" s="986"/>
      <c r="AJ131" s="987"/>
      <c r="AK131" s="985">
        <v>2418989</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6.3868065840000003</v>
      </c>
      <c r="AB132" s="1097"/>
      <c r="AC132" s="1097"/>
      <c r="AD132" s="1097"/>
      <c r="AE132" s="1098"/>
      <c r="AF132" s="1099">
        <v>5.883609914</v>
      </c>
      <c r="AG132" s="1097"/>
      <c r="AH132" s="1097"/>
      <c r="AI132" s="1097"/>
      <c r="AJ132" s="1098"/>
      <c r="AK132" s="1099">
        <v>7.0083410879999999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6.2</v>
      </c>
      <c r="AB133" s="1080"/>
      <c r="AC133" s="1080"/>
      <c r="AD133" s="1080"/>
      <c r="AE133" s="1081"/>
      <c r="AF133" s="1079">
        <v>6.2</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QL3PuHAwrXSIbZ/TdgZklzshdQsJATpqJb0USRq1e7jTi9aCOwYBYsNyqeu1CDUylP+YGl1cGrO3Z3Nj4GJ+Q==" saltValue="S7eEr26SKKyRdz3+KvSd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Q105"/>
  <sheetViews>
    <sheetView showGridLines="0" tabSelected="1" view="pageBreakPreview" topLeftCell="BK82" zoomScaleNormal="85" zoomScaleSheetLayoutView="100" workbookViewId="0">
      <selection activeCell="CD13" sqref="CD13:DA1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b6A5io6NYbq3wSLlnmOTNd40rD5oR3UVzvtLaHcoz+zLl2f2JsP3SeIsoFAmB6vBrZhry06j6wzD8ntpuisNA==" saltValue="jAj6RkvbECEKh9KzQjNAX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L89"/>
  <sheetViews>
    <sheetView showGridLines="0" topLeftCell="A19" zoomScaleNormal="100" zoomScaleSheetLayoutView="55" workbookViewId="0">
      <selection activeCell="CD13" sqref="CD13:DA1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XzKIa1TvFc+FRXaKZXKd4vjKspI0UJZfdivmw4KkArFWn0NKFBgsIsSRcwn+dVHfaV+CR+E+ylfXvNQzfdv2A==" saltValue="KLI0osC7QxB4ZlUZUXrN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Z73"/>
  <sheetViews>
    <sheetView showGridLines="0" view="pageBreakPreview" topLeftCell="AB4" workbookViewId="0">
      <selection activeCell="CD13" sqref="CD13:DA1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854329</v>
      </c>
      <c r="AP9" s="281">
        <v>129170</v>
      </c>
      <c r="AQ9" s="282">
        <v>143407</v>
      </c>
      <c r="AR9" s="283">
        <v>-9.9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99962</v>
      </c>
      <c r="AP10" s="284">
        <v>15114</v>
      </c>
      <c r="AQ10" s="285">
        <v>20271</v>
      </c>
      <c r="AR10" s="286">
        <v>-25.4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23838</v>
      </c>
      <c r="AP11" s="284">
        <v>3604</v>
      </c>
      <c r="AQ11" s="285">
        <v>1412</v>
      </c>
      <c r="AR11" s="286">
        <v>155.19999999999999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45357</v>
      </c>
      <c r="AP13" s="284">
        <v>6858</v>
      </c>
      <c r="AQ13" s="285">
        <v>5234</v>
      </c>
      <c r="AR13" s="286">
        <v>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37671</v>
      </c>
      <c r="AP14" s="284">
        <v>5696</v>
      </c>
      <c r="AQ14" s="285">
        <v>3337</v>
      </c>
      <c r="AR14" s="286">
        <v>70.7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-86005</v>
      </c>
      <c r="AP15" s="284">
        <v>-13003</v>
      </c>
      <c r="AQ15" s="285">
        <v>-9830</v>
      </c>
      <c r="AR15" s="286">
        <v>32.299999999999997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975152</v>
      </c>
      <c r="AP16" s="284">
        <v>147438</v>
      </c>
      <c r="AQ16" s="285">
        <v>163831</v>
      </c>
      <c r="AR16" s="286">
        <v>-10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13.91</v>
      </c>
      <c r="AP21" s="298">
        <v>14.18</v>
      </c>
      <c r="AQ21" s="299">
        <v>-0.27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99.9</v>
      </c>
      <c r="AP22" s="303">
        <v>95.4</v>
      </c>
      <c r="AQ22" s="304">
        <v>4.5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293038</v>
      </c>
      <c r="AP32" s="312">
        <v>44306</v>
      </c>
      <c r="AQ32" s="313">
        <v>86321</v>
      </c>
      <c r="AR32" s="314">
        <v>-48.7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20392</v>
      </c>
      <c r="AP35" s="312">
        <v>3083</v>
      </c>
      <c r="AQ35" s="313">
        <v>18581</v>
      </c>
      <c r="AR35" s="314">
        <v>-83.4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33287</v>
      </c>
      <c r="AP36" s="312">
        <v>5033</v>
      </c>
      <c r="AQ36" s="313">
        <v>4521</v>
      </c>
      <c r="AR36" s="314">
        <v>11.3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40058</v>
      </c>
      <c r="AP37" s="312">
        <v>6057</v>
      </c>
      <c r="AQ37" s="313">
        <v>983</v>
      </c>
      <c r="AR37" s="314">
        <v>516.20000000000005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20</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485</v>
      </c>
      <c r="AP39" s="312" t="s">
        <v>485</v>
      </c>
      <c r="AQ39" s="313">
        <v>-4212</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-217244</v>
      </c>
      <c r="AP40" s="312">
        <v>-32846</v>
      </c>
      <c r="AQ40" s="313">
        <v>-70783</v>
      </c>
      <c r="AR40" s="314">
        <v>-53.6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169531</v>
      </c>
      <c r="AP41" s="312">
        <v>25632</v>
      </c>
      <c r="AQ41" s="313">
        <v>35432</v>
      </c>
      <c r="AR41" s="314">
        <v>-27.7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1629200</v>
      </c>
      <c r="AN51" s="334">
        <v>233946</v>
      </c>
      <c r="AO51" s="335">
        <v>190.8</v>
      </c>
      <c r="AP51" s="336">
        <v>145139</v>
      </c>
      <c r="AQ51" s="337">
        <v>19.5</v>
      </c>
      <c r="AR51" s="338">
        <v>171.3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114298</v>
      </c>
      <c r="AN52" s="342">
        <v>16413</v>
      </c>
      <c r="AO52" s="343">
        <v>-54</v>
      </c>
      <c r="AP52" s="344">
        <v>83762</v>
      </c>
      <c r="AQ52" s="345">
        <v>33.1</v>
      </c>
      <c r="AR52" s="346">
        <v>-87.1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526812</v>
      </c>
      <c r="AN53" s="334">
        <v>76030</v>
      </c>
      <c r="AO53" s="335">
        <v>-67.5</v>
      </c>
      <c r="AP53" s="336">
        <v>125391</v>
      </c>
      <c r="AQ53" s="337">
        <v>-13.6</v>
      </c>
      <c r="AR53" s="338">
        <v>-53.9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227101</v>
      </c>
      <c r="AN54" s="342">
        <v>32775</v>
      </c>
      <c r="AO54" s="343">
        <v>99.7</v>
      </c>
      <c r="AP54" s="344">
        <v>68516</v>
      </c>
      <c r="AQ54" s="345">
        <v>-18.2</v>
      </c>
      <c r="AR54" s="346">
        <v>117.9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339687</v>
      </c>
      <c r="AN55" s="334">
        <v>49445</v>
      </c>
      <c r="AO55" s="335">
        <v>-35</v>
      </c>
      <c r="AP55" s="336">
        <v>138402</v>
      </c>
      <c r="AQ55" s="337">
        <v>10.4</v>
      </c>
      <c r="AR55" s="338">
        <v>-45.4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50724</v>
      </c>
      <c r="AN56" s="342">
        <v>7383</v>
      </c>
      <c r="AO56" s="343">
        <v>-77.5</v>
      </c>
      <c r="AP56" s="344">
        <v>70652</v>
      </c>
      <c r="AQ56" s="345">
        <v>3.1</v>
      </c>
      <c r="AR56" s="346">
        <v>-80.599999999999994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386823</v>
      </c>
      <c r="AN57" s="334">
        <v>57341</v>
      </c>
      <c r="AO57" s="335">
        <v>16</v>
      </c>
      <c r="AP57" s="336">
        <v>146367</v>
      </c>
      <c r="AQ57" s="337">
        <v>5.8</v>
      </c>
      <c r="AR57" s="338">
        <v>10.199999999999999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94344</v>
      </c>
      <c r="AN58" s="342">
        <v>13985</v>
      </c>
      <c r="AO58" s="343">
        <v>89.4</v>
      </c>
      <c r="AP58" s="344">
        <v>79441</v>
      </c>
      <c r="AQ58" s="345">
        <v>12.4</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408806</v>
      </c>
      <c r="AN59" s="334">
        <v>61809</v>
      </c>
      <c r="AO59" s="335">
        <v>7.8</v>
      </c>
      <c r="AP59" s="336">
        <v>165181</v>
      </c>
      <c r="AQ59" s="337">
        <v>12.9</v>
      </c>
      <c r="AR59" s="338">
        <v>-5.0999999999999996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158566</v>
      </c>
      <c r="AN60" s="342">
        <v>23974</v>
      </c>
      <c r="AO60" s="343">
        <v>71.400000000000006</v>
      </c>
      <c r="AP60" s="344">
        <v>82246</v>
      </c>
      <c r="AQ60" s="345">
        <v>3.5</v>
      </c>
      <c r="AR60" s="346">
        <v>67.900000000000006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658266</v>
      </c>
      <c r="AN61" s="349">
        <v>95714</v>
      </c>
      <c r="AO61" s="350">
        <v>22.4</v>
      </c>
      <c r="AP61" s="351">
        <v>144096</v>
      </c>
      <c r="AQ61" s="352">
        <v>7</v>
      </c>
      <c r="AR61" s="338">
        <v>15.4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129007</v>
      </c>
      <c r="AN62" s="342">
        <v>18906</v>
      </c>
      <c r="AO62" s="343">
        <v>25.8</v>
      </c>
      <c r="AP62" s="344">
        <v>76923</v>
      </c>
      <c r="AQ62" s="345">
        <v>6.8</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YzZL21KepPQJ/jLIBzfPPLs24+qvymT9HF2njOkV5ay3oriSj2Ezro9tJaIHzxRV0esAqxdm2e9Zxxdi/pVdA==" saltValue="FeBqHVOywujCHNNojScw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U121"/>
  <sheetViews>
    <sheetView showGridLines="0" topLeftCell="E94" zoomScaleNormal="100" zoomScaleSheetLayoutView="55" workbookViewId="0">
      <selection activeCell="CD13" sqref="CD13:DA1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pNBp0M5LzldK74Ig7YinwAtEyn0ljvcf/ydajZuMXbzwiJoN4FAoPlstTsIvKOZ9NqLcTNeoWJcyyTKixkb9LQ==" saltValue="iJDGdL/dRPlU7nQpO6kM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L116"/>
  <sheetViews>
    <sheetView showGridLines="0" topLeftCell="A82" zoomScale="60" zoomScaleNormal="60" zoomScaleSheetLayoutView="55" workbookViewId="0">
      <selection activeCell="CD13" sqref="CD13:DA1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IjKW7vdaxgbfC21C9tF925gzaetXA0Qt/MQ2zXbQ9Vg8K9NxKuZoA4mk3lYZXu50b5uG0QV9vit0mi444z9xSw==" saltValue="yFIZZ8XVgGKWwVl+nxYE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2"/>
    <pageSetUpPr fitToPage="1"/>
  </sheetPr>
  <dimension ref="B1:J50"/>
  <sheetViews>
    <sheetView showGridLines="0" topLeftCell="F40" zoomScaleSheetLayoutView="100" workbookViewId="0">
      <selection activeCell="CD13" sqref="CD13:DA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31.78</v>
      </c>
      <c r="G47" s="12">
        <v>30.33</v>
      </c>
      <c r="H47" s="12">
        <v>33.49</v>
      </c>
      <c r="I47" s="12">
        <v>39.42</v>
      </c>
      <c r="J47" s="13">
        <v>44.76</v>
      </c>
    </row>
    <row r="48" spans="2:10" ht="57.75" customHeight="1" x14ac:dyDescent="0.15">
      <c r="B48" s="14"/>
      <c r="C48" s="1141" t="s">
        <v>4</v>
      </c>
      <c r="D48" s="1141"/>
      <c r="E48" s="1142"/>
      <c r="F48" s="15">
        <v>4.84</v>
      </c>
      <c r="G48" s="16">
        <v>6.19</v>
      </c>
      <c r="H48" s="16">
        <v>3.26</v>
      </c>
      <c r="I48" s="16">
        <v>4.25</v>
      </c>
      <c r="J48" s="17">
        <v>2.77</v>
      </c>
    </row>
    <row r="49" spans="2:10" ht="57.75" customHeight="1" thickBot="1" x14ac:dyDescent="0.2">
      <c r="B49" s="18"/>
      <c r="C49" s="1143" t="s">
        <v>5</v>
      </c>
      <c r="D49" s="1143"/>
      <c r="E49" s="1144"/>
      <c r="F49" s="19" t="s">
        <v>528</v>
      </c>
      <c r="G49" s="20">
        <v>2.29</v>
      </c>
      <c r="H49" s="20">
        <v>3.36</v>
      </c>
      <c r="I49" s="20">
        <v>6.07</v>
      </c>
      <c r="J49" s="21">
        <v>4.3899999999999997</v>
      </c>
    </row>
    <row r="50" spans="2:10" x14ac:dyDescent="0.15"/>
  </sheetData>
  <sheetProtection algorithmName="SHA-512" hashValue="o45KsJt0neD8JFL/w5tCobXeECzpJiMZLutz+udqsYWISztzIM6cI4Mjwquzji+vmans+lqSWW4lzsMCbIwrNQ==" saltValue="6jzlLrvLAwVdCYYkrHck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2"/>
    <pageSetUpPr fitToPage="1"/>
  </sheetPr>
  <dimension ref="A1:P45"/>
  <sheetViews>
    <sheetView showGridLines="0" topLeftCell="D25" zoomScale="75" zoomScaleNormal="75" zoomScaleSheetLayoutView="100" workbookViewId="0">
      <selection activeCell="CD13" sqref="CD13:DA1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4.7300000000000004</v>
      </c>
      <c r="G34" s="33">
        <v>6.06</v>
      </c>
      <c r="H34" s="33">
        <v>3.25</v>
      </c>
      <c r="I34" s="33">
        <v>4.24</v>
      </c>
      <c r="J34" s="34">
        <v>2.76</v>
      </c>
      <c r="K34" s="22"/>
      <c r="L34" s="22"/>
      <c r="M34" s="22"/>
      <c r="N34" s="22"/>
      <c r="O34" s="22"/>
      <c r="P34" s="22"/>
    </row>
    <row r="35" spans="1:16" ht="39" customHeight="1" x14ac:dyDescent="0.15">
      <c r="A35" s="22"/>
      <c r="B35" s="35"/>
      <c r="C35" s="1145" t="s">
        <v>530</v>
      </c>
      <c r="D35" s="1146"/>
      <c r="E35" s="1147"/>
      <c r="F35" s="36">
        <v>0.59</v>
      </c>
      <c r="G35" s="37">
        <v>0.87</v>
      </c>
      <c r="H35" s="37">
        <v>1.67</v>
      </c>
      <c r="I35" s="37">
        <v>2.08</v>
      </c>
      <c r="J35" s="38">
        <v>1.06</v>
      </c>
      <c r="K35" s="22"/>
      <c r="L35" s="22"/>
      <c r="M35" s="22"/>
      <c r="N35" s="22"/>
      <c r="O35" s="22"/>
      <c r="P35" s="22"/>
    </row>
    <row r="36" spans="1:16" ht="39" customHeight="1" x14ac:dyDescent="0.15">
      <c r="A36" s="22"/>
      <c r="B36" s="35"/>
      <c r="C36" s="1145" t="s">
        <v>531</v>
      </c>
      <c r="D36" s="1146"/>
      <c r="E36" s="1147"/>
      <c r="F36" s="36">
        <v>0.89</v>
      </c>
      <c r="G36" s="37">
        <v>0.56000000000000005</v>
      </c>
      <c r="H36" s="37">
        <v>0.25</v>
      </c>
      <c r="I36" s="37">
        <v>0.32</v>
      </c>
      <c r="J36" s="38">
        <v>0.45</v>
      </c>
      <c r="K36" s="22"/>
      <c r="L36" s="22"/>
      <c r="M36" s="22"/>
      <c r="N36" s="22"/>
      <c r="O36" s="22"/>
      <c r="P36" s="22"/>
    </row>
    <row r="37" spans="1:16" ht="39" customHeight="1" x14ac:dyDescent="0.15">
      <c r="A37" s="22"/>
      <c r="B37" s="35"/>
      <c r="C37" s="1145" t="s">
        <v>532</v>
      </c>
      <c r="D37" s="1146"/>
      <c r="E37" s="1147"/>
      <c r="F37" s="36">
        <v>0.03</v>
      </c>
      <c r="G37" s="37">
        <v>0.04</v>
      </c>
      <c r="H37" s="37">
        <v>0.04</v>
      </c>
      <c r="I37" s="37">
        <v>0.06</v>
      </c>
      <c r="J37" s="38">
        <v>0.3</v>
      </c>
      <c r="K37" s="22"/>
      <c r="L37" s="22"/>
      <c r="M37" s="22"/>
      <c r="N37" s="22"/>
      <c r="O37" s="22"/>
      <c r="P37" s="22"/>
    </row>
    <row r="38" spans="1:16" ht="39" customHeight="1" x14ac:dyDescent="0.15">
      <c r="A38" s="22"/>
      <c r="B38" s="35"/>
      <c r="C38" s="1145" t="s">
        <v>533</v>
      </c>
      <c r="D38" s="1146"/>
      <c r="E38" s="1147"/>
      <c r="F38" s="36">
        <v>0.01</v>
      </c>
      <c r="G38" s="37">
        <v>0.03</v>
      </c>
      <c r="H38" s="37">
        <v>0.02</v>
      </c>
      <c r="I38" s="37">
        <v>0.03</v>
      </c>
      <c r="J38" s="38">
        <v>0.04</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535</v>
      </c>
      <c r="D43" s="1149"/>
      <c r="E43" s="1150"/>
      <c r="F43" s="41">
        <v>0.11</v>
      </c>
      <c r="G43" s="42">
        <v>0.12</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UInjZoWRQfc+9Q32Xrrvf2iukBdl03h9hJieZUatWxtUqG0cGhEzDpdygMSNJTKSOOCKFvPVocI8HQRwWOV1w==" saltValue="zdZnoL0ZBARh7whvt13g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2"/>
    <pageSetUpPr fitToPage="1"/>
  </sheetPr>
  <dimension ref="A1:U64"/>
  <sheetViews>
    <sheetView showGridLines="0" topLeftCell="I52" zoomScaleSheetLayoutView="55" workbookViewId="0">
      <selection activeCell="CD13" sqref="CD13:DA1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293</v>
      </c>
      <c r="L45" s="60">
        <v>298</v>
      </c>
      <c r="M45" s="60">
        <v>303</v>
      </c>
      <c r="N45" s="60">
        <v>281</v>
      </c>
      <c r="O45" s="61">
        <v>293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v>
      </c>
      <c r="L48" s="64">
        <v>15</v>
      </c>
      <c r="M48" s="64">
        <v>16</v>
      </c>
      <c r="N48" s="64">
        <v>17</v>
      </c>
      <c r="O48" s="65">
        <v>20</v>
      </c>
      <c r="P48" s="48"/>
      <c r="Q48" s="48"/>
      <c r="R48" s="48"/>
      <c r="S48" s="48"/>
      <c r="T48" s="48"/>
      <c r="U48" s="48"/>
    </row>
    <row r="49" spans="1:21" ht="30.75" customHeight="1" x14ac:dyDescent="0.15">
      <c r="A49" s="48"/>
      <c r="B49" s="1155"/>
      <c r="C49" s="1156"/>
      <c r="D49" s="62"/>
      <c r="E49" s="1161" t="s">
        <v>14</v>
      </c>
      <c r="F49" s="1161"/>
      <c r="G49" s="1161"/>
      <c r="H49" s="1161"/>
      <c r="I49" s="1161"/>
      <c r="J49" s="1162"/>
      <c r="K49" s="63">
        <v>33</v>
      </c>
      <c r="L49" s="64">
        <v>26</v>
      </c>
      <c r="M49" s="64">
        <v>27</v>
      </c>
      <c r="N49" s="64">
        <v>25</v>
      </c>
      <c r="O49" s="65">
        <v>33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19</v>
      </c>
      <c r="L50" s="64">
        <v>38</v>
      </c>
      <c r="M50" s="64">
        <v>40</v>
      </c>
      <c r="N50" s="64">
        <v>40</v>
      </c>
      <c r="O50" s="65">
        <v>40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235</v>
      </c>
      <c r="L52" s="64">
        <v>234</v>
      </c>
      <c r="M52" s="64">
        <v>231</v>
      </c>
      <c r="N52" s="64">
        <v>222</v>
      </c>
      <c r="O52" s="65">
        <v>217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126</v>
      </c>
      <c r="L53" s="69">
        <v>143</v>
      </c>
      <c r="M53" s="69">
        <v>155</v>
      </c>
      <c r="N53" s="69">
        <v>141</v>
      </c>
      <c r="O53" s="70">
        <v>169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aNBcebE4eqlF70P5VdnJr+utGvuN4h/hCi/6pQKxyzfxXrAJqdtEahQU0uTxcEbLZao0A9o4Trpa0so6CZV8w==" saltValue="G86BHxwWw3NQnqqWfXXa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2"/>
    <pageSetUpPr fitToPage="1"/>
  </sheetPr>
  <dimension ref="B1:M55"/>
  <sheetViews>
    <sheetView showGridLines="0" topLeftCell="I13" zoomScaleSheetLayoutView="100" workbookViewId="0">
      <selection activeCell="CD13" sqref="CD13:DA1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3199</v>
      </c>
      <c r="J41" s="356">
        <v>3132</v>
      </c>
      <c r="K41" s="356">
        <v>3022</v>
      </c>
      <c r="L41" s="356">
        <v>2782</v>
      </c>
      <c r="M41" s="357">
        <v>2535</v>
      </c>
    </row>
    <row r="42" spans="2:13" ht="27.75" customHeight="1" x14ac:dyDescent="0.15">
      <c r="B42" s="1186"/>
      <c r="C42" s="1187"/>
      <c r="D42" s="106"/>
      <c r="E42" s="1192" t="s">
        <v>32</v>
      </c>
      <c r="F42" s="1192"/>
      <c r="G42" s="1192"/>
      <c r="H42" s="1193"/>
      <c r="I42" s="358">
        <v>824</v>
      </c>
      <c r="J42" s="359">
        <v>774</v>
      </c>
      <c r="K42" s="359">
        <v>721</v>
      </c>
      <c r="L42" s="359">
        <v>669</v>
      </c>
      <c r="M42" s="360">
        <v>616</v>
      </c>
    </row>
    <row r="43" spans="2:13" ht="27.75" customHeight="1" x14ac:dyDescent="0.15">
      <c r="B43" s="1186"/>
      <c r="C43" s="1187"/>
      <c r="D43" s="106"/>
      <c r="E43" s="1192" t="s">
        <v>33</v>
      </c>
      <c r="F43" s="1192"/>
      <c r="G43" s="1192"/>
      <c r="H43" s="1193"/>
      <c r="I43" s="358">
        <v>215</v>
      </c>
      <c r="J43" s="359">
        <v>199</v>
      </c>
      <c r="K43" s="359">
        <v>190</v>
      </c>
      <c r="L43" s="359">
        <v>181</v>
      </c>
      <c r="M43" s="360">
        <v>182</v>
      </c>
    </row>
    <row r="44" spans="2:13" ht="27.75" customHeight="1" x14ac:dyDescent="0.15">
      <c r="B44" s="1186"/>
      <c r="C44" s="1187"/>
      <c r="D44" s="106"/>
      <c r="E44" s="1192" t="s">
        <v>34</v>
      </c>
      <c r="F44" s="1192"/>
      <c r="G44" s="1192"/>
      <c r="H44" s="1193"/>
      <c r="I44" s="358">
        <v>232</v>
      </c>
      <c r="J44" s="359">
        <v>236</v>
      </c>
      <c r="K44" s="359">
        <v>229</v>
      </c>
      <c r="L44" s="359">
        <v>258</v>
      </c>
      <c r="M44" s="360">
        <v>261</v>
      </c>
    </row>
    <row r="45" spans="2:13" ht="27.75" customHeight="1" x14ac:dyDescent="0.15">
      <c r="B45" s="1186"/>
      <c r="C45" s="1187"/>
      <c r="D45" s="106"/>
      <c r="E45" s="1192" t="s">
        <v>35</v>
      </c>
      <c r="F45" s="1192"/>
      <c r="G45" s="1192"/>
      <c r="H45" s="1193"/>
      <c r="I45" s="358">
        <v>860</v>
      </c>
      <c r="J45" s="359">
        <v>871</v>
      </c>
      <c r="K45" s="359">
        <v>841</v>
      </c>
      <c r="L45" s="359">
        <v>804</v>
      </c>
      <c r="M45" s="360">
        <v>787</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1805</v>
      </c>
      <c r="J50" s="359">
        <v>1833</v>
      </c>
      <c r="K50" s="359">
        <v>2189</v>
      </c>
      <c r="L50" s="359">
        <v>2421</v>
      </c>
      <c r="M50" s="360">
        <v>2616</v>
      </c>
    </row>
    <row r="51" spans="2:13" ht="27.75" customHeight="1" x14ac:dyDescent="0.15">
      <c r="B51" s="1186"/>
      <c r="C51" s="1187"/>
      <c r="D51" s="106"/>
      <c r="E51" s="1192" t="s">
        <v>42</v>
      </c>
      <c r="F51" s="1192"/>
      <c r="G51" s="1192"/>
      <c r="H51" s="1193"/>
      <c r="I51" s="358" t="s">
        <v>485</v>
      </c>
      <c r="J51" s="359" t="s">
        <v>485</v>
      </c>
      <c r="K51" s="359" t="s">
        <v>485</v>
      </c>
      <c r="L51" s="359" t="s">
        <v>485</v>
      </c>
      <c r="M51" s="360" t="s">
        <v>485</v>
      </c>
    </row>
    <row r="52" spans="2:13" ht="27.75" customHeight="1" x14ac:dyDescent="0.15">
      <c r="B52" s="1188"/>
      <c r="C52" s="1189"/>
      <c r="D52" s="106"/>
      <c r="E52" s="1192" t="s">
        <v>43</v>
      </c>
      <c r="F52" s="1192"/>
      <c r="G52" s="1192"/>
      <c r="H52" s="1193"/>
      <c r="I52" s="358">
        <v>2491</v>
      </c>
      <c r="J52" s="359">
        <v>2420</v>
      </c>
      <c r="K52" s="359">
        <v>2299</v>
      </c>
      <c r="L52" s="359">
        <v>2149</v>
      </c>
      <c r="M52" s="360">
        <v>1985</v>
      </c>
    </row>
    <row r="53" spans="2:13" ht="27.75" customHeight="1" thickBot="1" x14ac:dyDescent="0.2">
      <c r="B53" s="1199" t="s">
        <v>19</v>
      </c>
      <c r="C53" s="1200"/>
      <c r="D53" s="110"/>
      <c r="E53" s="1201" t="s">
        <v>44</v>
      </c>
      <c r="F53" s="1201"/>
      <c r="G53" s="1201"/>
      <c r="H53" s="1202"/>
      <c r="I53" s="361">
        <v>1035</v>
      </c>
      <c r="J53" s="362">
        <v>958</v>
      </c>
      <c r="K53" s="362">
        <v>516</v>
      </c>
      <c r="L53" s="362">
        <v>124</v>
      </c>
      <c r="M53" s="363">
        <v>-221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ueeagzq4P1p+QcuvoAeohqYzyl/C029GbXK1dZPQsdWurEnJvMteg7aeGIJ7cf1FEAkh45WchXh/a6Vy2vC+Q==" saltValue="ZUcbsAQD52bqbBEfz/+6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W64"/>
  <sheetViews>
    <sheetView showGridLines="0" topLeftCell="F1" zoomScale="70" zoomScaleNormal="70" zoomScaleSheetLayoutView="100" workbookViewId="0">
      <selection activeCell="CD13" sqref="CD13:DA1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892</v>
      </c>
      <c r="G55" s="122">
        <v>1027</v>
      </c>
      <c r="H55" s="123">
        <v>1180</v>
      </c>
    </row>
    <row r="56" spans="2:8" ht="52.5" customHeight="1" x14ac:dyDescent="0.15">
      <c r="B56" s="124"/>
      <c r="C56" s="1213" t="s">
        <v>47</v>
      </c>
      <c r="D56" s="1213"/>
      <c r="E56" s="1214"/>
      <c r="F56" s="125">
        <v>63</v>
      </c>
      <c r="G56" s="125">
        <v>63</v>
      </c>
      <c r="H56" s="126">
        <v>63</v>
      </c>
    </row>
    <row r="57" spans="2:8" ht="53.25" customHeight="1" x14ac:dyDescent="0.15">
      <c r="B57" s="124"/>
      <c r="C57" s="1215" t="s">
        <v>48</v>
      </c>
      <c r="D57" s="1215"/>
      <c r="E57" s="1216"/>
      <c r="F57" s="127">
        <v>1050</v>
      </c>
      <c r="G57" s="127">
        <v>1154</v>
      </c>
      <c r="H57" s="128">
        <v>1191</v>
      </c>
    </row>
    <row r="58" spans="2:8" ht="45.75" customHeight="1" x14ac:dyDescent="0.15">
      <c r="B58" s="129"/>
      <c r="C58" s="1203" t="s">
        <v>541</v>
      </c>
      <c r="D58" s="1204"/>
      <c r="E58" s="1205"/>
      <c r="F58" s="130">
        <v>491</v>
      </c>
      <c r="G58" s="130">
        <v>691</v>
      </c>
      <c r="H58" s="131">
        <v>791</v>
      </c>
    </row>
    <row r="59" spans="2:8" ht="45.75" customHeight="1" x14ac:dyDescent="0.15">
      <c r="B59" s="129"/>
      <c r="C59" s="1203" t="s">
        <v>542</v>
      </c>
      <c r="D59" s="1204"/>
      <c r="E59" s="1205"/>
      <c r="F59" s="130">
        <v>127</v>
      </c>
      <c r="G59" s="130">
        <v>137</v>
      </c>
      <c r="H59" s="131">
        <v>122</v>
      </c>
    </row>
    <row r="60" spans="2:8" ht="45.75" customHeight="1" x14ac:dyDescent="0.15">
      <c r="B60" s="129"/>
      <c r="C60" s="1203" t="s">
        <v>543</v>
      </c>
      <c r="D60" s="1204"/>
      <c r="E60" s="1205"/>
      <c r="F60" s="130">
        <v>31</v>
      </c>
      <c r="G60" s="130">
        <v>31</v>
      </c>
      <c r="H60" s="131">
        <v>61</v>
      </c>
    </row>
    <row r="61" spans="2:8" ht="45.75" customHeight="1" x14ac:dyDescent="0.15">
      <c r="B61" s="129"/>
      <c r="C61" s="1203" t="s">
        <v>544</v>
      </c>
      <c r="D61" s="1204"/>
      <c r="E61" s="1205"/>
      <c r="F61" s="130">
        <v>58</v>
      </c>
      <c r="G61" s="130">
        <v>56</v>
      </c>
      <c r="H61" s="131">
        <v>52</v>
      </c>
    </row>
    <row r="62" spans="2:8" ht="45.75" customHeight="1" thickBot="1" x14ac:dyDescent="0.2">
      <c r="B62" s="132"/>
      <c r="C62" s="1206" t="s">
        <v>545</v>
      </c>
      <c r="D62" s="1207"/>
      <c r="E62" s="1208"/>
      <c r="F62" s="133">
        <v>26</v>
      </c>
      <c r="G62" s="133">
        <v>42</v>
      </c>
      <c r="H62" s="134">
        <v>48</v>
      </c>
    </row>
    <row r="63" spans="2:8" ht="52.5" customHeight="1" thickBot="1" x14ac:dyDescent="0.2">
      <c r="B63" s="135"/>
      <c r="C63" s="1209" t="s">
        <v>49</v>
      </c>
      <c r="D63" s="1209"/>
      <c r="E63" s="1210"/>
      <c r="F63" s="136">
        <v>2005</v>
      </c>
      <c r="G63" s="136">
        <v>2243</v>
      </c>
      <c r="H63" s="137">
        <v>2433</v>
      </c>
    </row>
    <row r="64" spans="2:8" x14ac:dyDescent="0.15"/>
  </sheetData>
  <sheetProtection algorithmName="SHA-512" hashValue="Gc9pFoH57xO9NRyABP0+2+IolFsQ2flMUy0gnMPepCWIhuTfX2qJJJ+zjTpkvcSmUWXXA48DtzPBp44imhoUEA==" saltValue="EmZvq18JHh4mpd4Qnbim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233946</v>
      </c>
      <c r="E3" s="156"/>
      <c r="F3" s="157">
        <v>145139</v>
      </c>
      <c r="G3" s="158"/>
      <c r="H3" s="159"/>
    </row>
    <row r="4" spans="1:8" x14ac:dyDescent="0.15">
      <c r="A4" s="160"/>
      <c r="B4" s="161"/>
      <c r="C4" s="162"/>
      <c r="D4" s="163">
        <v>16413</v>
      </c>
      <c r="E4" s="164"/>
      <c r="F4" s="165">
        <v>83762</v>
      </c>
      <c r="G4" s="166"/>
      <c r="H4" s="167"/>
    </row>
    <row r="5" spans="1:8" x14ac:dyDescent="0.15">
      <c r="A5" s="148" t="s">
        <v>517</v>
      </c>
      <c r="B5" s="153"/>
      <c r="C5" s="154"/>
      <c r="D5" s="155">
        <v>76030</v>
      </c>
      <c r="E5" s="156"/>
      <c r="F5" s="157">
        <v>125391</v>
      </c>
      <c r="G5" s="158"/>
      <c r="H5" s="159"/>
    </row>
    <row r="6" spans="1:8" x14ac:dyDescent="0.15">
      <c r="A6" s="160"/>
      <c r="B6" s="161"/>
      <c r="C6" s="162"/>
      <c r="D6" s="163">
        <v>32775</v>
      </c>
      <c r="E6" s="164"/>
      <c r="F6" s="165">
        <v>68516</v>
      </c>
      <c r="G6" s="166"/>
      <c r="H6" s="167"/>
    </row>
    <row r="7" spans="1:8" x14ac:dyDescent="0.15">
      <c r="A7" s="148" t="s">
        <v>518</v>
      </c>
      <c r="B7" s="153"/>
      <c r="C7" s="154"/>
      <c r="D7" s="155">
        <v>49445</v>
      </c>
      <c r="E7" s="156"/>
      <c r="F7" s="157">
        <v>138402</v>
      </c>
      <c r="G7" s="158"/>
      <c r="H7" s="159"/>
    </row>
    <row r="8" spans="1:8" x14ac:dyDescent="0.15">
      <c r="A8" s="160"/>
      <c r="B8" s="161"/>
      <c r="C8" s="162"/>
      <c r="D8" s="163">
        <v>7383</v>
      </c>
      <c r="E8" s="164"/>
      <c r="F8" s="165">
        <v>70652</v>
      </c>
      <c r="G8" s="166"/>
      <c r="H8" s="167"/>
    </row>
    <row r="9" spans="1:8" x14ac:dyDescent="0.15">
      <c r="A9" s="148" t="s">
        <v>519</v>
      </c>
      <c r="B9" s="153"/>
      <c r="C9" s="154"/>
      <c r="D9" s="155">
        <v>57341</v>
      </c>
      <c r="E9" s="156"/>
      <c r="F9" s="157">
        <v>146367</v>
      </c>
      <c r="G9" s="158"/>
      <c r="H9" s="159"/>
    </row>
    <row r="10" spans="1:8" x14ac:dyDescent="0.15">
      <c r="A10" s="160"/>
      <c r="B10" s="161"/>
      <c r="C10" s="162"/>
      <c r="D10" s="163">
        <v>13985</v>
      </c>
      <c r="E10" s="164"/>
      <c r="F10" s="165">
        <v>79441</v>
      </c>
      <c r="G10" s="166"/>
      <c r="H10" s="167"/>
    </row>
    <row r="11" spans="1:8" x14ac:dyDescent="0.15">
      <c r="A11" s="148" t="s">
        <v>520</v>
      </c>
      <c r="B11" s="153"/>
      <c r="C11" s="154"/>
      <c r="D11" s="155">
        <v>61809</v>
      </c>
      <c r="E11" s="156"/>
      <c r="F11" s="157">
        <v>165181</v>
      </c>
      <c r="G11" s="158"/>
      <c r="H11" s="159"/>
    </row>
    <row r="12" spans="1:8" x14ac:dyDescent="0.15">
      <c r="A12" s="160"/>
      <c r="B12" s="161"/>
      <c r="C12" s="168"/>
      <c r="D12" s="163">
        <v>23974</v>
      </c>
      <c r="E12" s="164"/>
      <c r="F12" s="165">
        <v>82246</v>
      </c>
      <c r="G12" s="166"/>
      <c r="H12" s="167"/>
    </row>
    <row r="13" spans="1:8" x14ac:dyDescent="0.15">
      <c r="A13" s="148"/>
      <c r="B13" s="153"/>
      <c r="C13" s="169"/>
      <c r="D13" s="170">
        <v>95714</v>
      </c>
      <c r="E13" s="171"/>
      <c r="F13" s="172">
        <v>144096</v>
      </c>
      <c r="G13" s="173"/>
      <c r="H13" s="159"/>
    </row>
    <row r="14" spans="1:8" x14ac:dyDescent="0.15">
      <c r="A14" s="160"/>
      <c r="B14" s="161"/>
      <c r="C14" s="162"/>
      <c r="D14" s="163">
        <v>18906</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4.84</v>
      </c>
      <c r="C19" s="174">
        <f>ROUND(VALUE(SUBSTITUTE(実質収支比率等に係る経年分析!G$48,"▲","-")),2)</f>
        <v>6.19</v>
      </c>
      <c r="D19" s="174">
        <f>ROUND(VALUE(SUBSTITUTE(実質収支比率等に係る経年分析!H$48,"▲","-")),2)</f>
        <v>3.26</v>
      </c>
      <c r="E19" s="174">
        <f>ROUND(VALUE(SUBSTITUTE(実質収支比率等に係る経年分析!I$48,"▲","-")),2)</f>
        <v>4.25</v>
      </c>
      <c r="F19" s="174">
        <f>ROUND(VALUE(SUBSTITUTE(実質収支比率等に係る経年分析!J$48,"▲","-")),2)</f>
        <v>2.77</v>
      </c>
    </row>
    <row r="20" spans="1:11" x14ac:dyDescent="0.15">
      <c r="A20" s="174" t="s">
        <v>53</v>
      </c>
      <c r="B20" s="174">
        <f>ROUND(VALUE(SUBSTITUTE(実質収支比率等に係る経年分析!F$47,"▲","-")),2)</f>
        <v>31.78</v>
      </c>
      <c r="C20" s="174">
        <f>ROUND(VALUE(SUBSTITUTE(実質収支比率等に係る経年分析!G$47,"▲","-")),2)</f>
        <v>30.33</v>
      </c>
      <c r="D20" s="174">
        <f>ROUND(VALUE(SUBSTITUTE(実質収支比率等に係る経年分析!H$47,"▲","-")),2)</f>
        <v>33.49</v>
      </c>
      <c r="E20" s="174">
        <f>ROUND(VALUE(SUBSTITUTE(実質収支比率等に係る経年分析!I$47,"▲","-")),2)</f>
        <v>39.42</v>
      </c>
      <c r="F20" s="174">
        <f>ROUND(VALUE(SUBSTITUTE(実質収支比率等に係る経年分析!J$47,"▲","-")),2)</f>
        <v>44.76</v>
      </c>
    </row>
    <row r="21" spans="1:11" x14ac:dyDescent="0.15">
      <c r="A21" s="174" t="s">
        <v>54</v>
      </c>
      <c r="B21" s="174">
        <f>IF(ISNUMBER(VALUE(SUBSTITUTE(実質収支比率等に係る経年分析!F$49,"▲","-"))),ROUND(VALUE(SUBSTITUTE(実質収支比率等に係る経年分析!F$49,"▲","-")),2),NA())</f>
        <v>-2.85</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3.36</v>
      </c>
      <c r="E21" s="174">
        <f>IF(ISNUMBER(VALUE(SUBSTITUTE(実質収支比率等に係る経年分析!I$49,"▲","-"))),ROUND(VALUE(SUBSTITUTE(実質収支比率等に係る経年分析!I$49,"▲","-")),2),NA())</f>
        <v>6.07</v>
      </c>
      <c r="F21" s="174">
        <f>IF(ISNUMBER(VALUE(SUBSTITUTE(実質収支比率等に係る経年分析!J$49,"▲","-"))),ROUND(VALUE(SUBSTITUTE(実質収支比率等に係る経年分析!J$49,"▲","-")),2),NA())</f>
        <v>4.3899999999999997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睦沢町後期高齢者医療特別会計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睦沢町農業集落排水事業特別会計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睦沢町国民健康保険特別会計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0.56000000000000005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睦沢町介護保険特別会計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4.7300000000000004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235</v>
      </c>
      <c r="E42" s="176"/>
      <c r="F42" s="176"/>
      <c r="G42" s="176">
        <f>'実質公債費比率（分子）の構造'!L$52</f>
        <v>234</v>
      </c>
      <c r="H42" s="176"/>
      <c r="I42" s="176"/>
      <c r="J42" s="176">
        <f>'実質公債費比率（分子）の構造'!M$52</f>
        <v>231</v>
      </c>
      <c r="K42" s="176"/>
      <c r="L42" s="176"/>
      <c r="M42" s="176">
        <f>'実質公債費比率（分子）の構造'!N$52</f>
        <v>222</v>
      </c>
      <c r="N42" s="176"/>
      <c r="O42" s="176"/>
      <c r="P42" s="176">
        <f>'実質公債費比率（分子）の構造'!O$52</f>
        <v>217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19</v>
      </c>
      <c r="C44" s="176"/>
      <c r="D44" s="176"/>
      <c r="E44" s="176">
        <f>'実質公債費比率（分子）の構造'!L$50</f>
        <v>38</v>
      </c>
      <c r="F44" s="176"/>
      <c r="G44" s="176"/>
      <c r="H44" s="176">
        <f>'実質公債費比率（分子）の構造'!M$50</f>
        <v>40</v>
      </c>
      <c r="I44" s="176"/>
      <c r="J44" s="176"/>
      <c r="K44" s="176">
        <f>'実質公債費比率（分子）の構造'!N$50</f>
        <v>40</v>
      </c>
      <c r="L44" s="176"/>
      <c r="M44" s="176"/>
      <c r="N44" s="176">
        <f>'実質公債費比率（分子）の構造'!O$50</f>
        <v>40</v>
      </c>
      <c r="O44" s="176"/>
      <c r="P44" s="176"/>
    </row>
    <row r="45" spans="1:16" x14ac:dyDescent="0.15">
      <c r="A45" s="176" t="s">
        <v>63</v>
      </c>
      <c r="B45" s="176">
        <f>'実質公債費比率（分子）の構造'!K$49</f>
        <v>33</v>
      </c>
      <c r="C45" s="176"/>
      <c r="D45" s="176"/>
      <c r="E45" s="176">
        <f>'実質公債費比率（分子）の構造'!L$49</f>
        <v>26</v>
      </c>
      <c r="F45" s="176"/>
      <c r="G45" s="176"/>
      <c r="H45" s="176">
        <f>'実質公債費比率（分子）の構造'!M$49</f>
        <v>27</v>
      </c>
      <c r="I45" s="176"/>
      <c r="J45" s="176"/>
      <c r="K45" s="176">
        <f>'実質公債費比率（分子）の構造'!N$49</f>
        <v>25</v>
      </c>
      <c r="L45" s="176"/>
      <c r="M45" s="176"/>
      <c r="N45" s="176">
        <f>'実質公債費比率（分子）の構造'!O$49</f>
        <v>33</v>
      </c>
      <c r="O45" s="176"/>
      <c r="P45" s="176"/>
    </row>
    <row r="46" spans="1:16" x14ac:dyDescent="0.15">
      <c r="A46" s="176" t="s">
        <v>64</v>
      </c>
      <c r="B46" s="176">
        <f>'実質公債費比率（分子）の構造'!K$48</f>
        <v>16</v>
      </c>
      <c r="C46" s="176"/>
      <c r="D46" s="176"/>
      <c r="E46" s="176">
        <f>'実質公債費比率（分子）の構造'!L$48</f>
        <v>15</v>
      </c>
      <c r="F46" s="176"/>
      <c r="G46" s="176"/>
      <c r="H46" s="176">
        <f>'実質公債費比率（分子）の構造'!M$48</f>
        <v>16</v>
      </c>
      <c r="I46" s="176"/>
      <c r="J46" s="176"/>
      <c r="K46" s="176">
        <f>'実質公債費比率（分子）の構造'!N$48</f>
        <v>17</v>
      </c>
      <c r="L46" s="176"/>
      <c r="M46" s="176"/>
      <c r="N46" s="176">
        <f>'実質公債費比率（分子）の構造'!O$48</f>
        <v>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293</v>
      </c>
      <c r="C49" s="176"/>
      <c r="D49" s="176"/>
      <c r="E49" s="176">
        <f>'実質公債費比率（分子）の構造'!L$45</f>
        <v>298</v>
      </c>
      <c r="F49" s="176"/>
      <c r="G49" s="176"/>
      <c r="H49" s="176">
        <f>'実質公債費比率（分子）の構造'!M$45</f>
        <v>303</v>
      </c>
      <c r="I49" s="176"/>
      <c r="J49" s="176"/>
      <c r="K49" s="176">
        <f>'実質公債費比率（分子）の構造'!N$45</f>
        <v>281</v>
      </c>
      <c r="L49" s="176"/>
      <c r="M49" s="176"/>
      <c r="N49" s="176">
        <f>'実質公債費比率（分子）の構造'!O$45</f>
        <v>293</v>
      </c>
      <c r="O49" s="176"/>
      <c r="P49" s="176"/>
    </row>
    <row r="50" spans="1:16" x14ac:dyDescent="0.15">
      <c r="A50" s="176" t="s">
        <v>67</v>
      </c>
      <c r="B50" s="176" t="e">
        <f>NA()</f>
        <v>#N/A</v>
      </c>
      <c r="C50" s="176">
        <f>IF(ISNUMBER('実質公債費比率（分子）の構造'!K$53),'実質公債費比率（分子）の構造'!K$53,NA())</f>
        <v>126</v>
      </c>
      <c r="D50" s="176" t="e">
        <f>NA()</f>
        <v>#N/A</v>
      </c>
      <c r="E50" s="176" t="e">
        <f>NA()</f>
        <v>#N/A</v>
      </c>
      <c r="F50" s="176">
        <f>IF(ISNUMBER('実質公債費比率（分子）の構造'!L$53),'実質公債費比率（分子）の構造'!L$53,NA())</f>
        <v>143</v>
      </c>
      <c r="G50" s="176" t="e">
        <f>NA()</f>
        <v>#N/A</v>
      </c>
      <c r="H50" s="176" t="e">
        <f>NA()</f>
        <v>#N/A</v>
      </c>
      <c r="I50" s="176">
        <f>IF(ISNUMBER('実質公債費比率（分子）の構造'!M$53),'実質公債費比率（分子）の構造'!M$53,NA())</f>
        <v>155</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169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2491</v>
      </c>
      <c r="E56" s="175"/>
      <c r="F56" s="175"/>
      <c r="G56" s="175">
        <f>'将来負担比率（分子）の構造'!J$52</f>
        <v>2420</v>
      </c>
      <c r="H56" s="175"/>
      <c r="I56" s="175"/>
      <c r="J56" s="175">
        <f>'将来負担比率（分子）の構造'!K$52</f>
        <v>2299</v>
      </c>
      <c r="K56" s="175"/>
      <c r="L56" s="175"/>
      <c r="M56" s="175">
        <f>'将来負担比率（分子）の構造'!L$52</f>
        <v>2149</v>
      </c>
      <c r="N56" s="175"/>
      <c r="O56" s="175"/>
      <c r="P56" s="175">
        <f>'将来負担比率（分子）の構造'!M$52</f>
        <v>1985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1805</v>
      </c>
      <c r="E58" s="175"/>
      <c r="F58" s="175"/>
      <c r="G58" s="175">
        <f>'将来負担比率（分子）の構造'!J$50</f>
        <v>1833</v>
      </c>
      <c r="H58" s="175"/>
      <c r="I58" s="175"/>
      <c r="J58" s="175">
        <f>'将来負担比率（分子）の構造'!K$50</f>
        <v>2189</v>
      </c>
      <c r="K58" s="175"/>
      <c r="L58" s="175"/>
      <c r="M58" s="175">
        <f>'将来負担比率（分子）の構造'!L$50</f>
        <v>2421</v>
      </c>
      <c r="N58" s="175"/>
      <c r="O58" s="175"/>
      <c r="P58" s="175">
        <f>'将来負担比率（分子）の構造'!M$50</f>
        <v>2616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860</v>
      </c>
      <c r="C62" s="175"/>
      <c r="D62" s="175"/>
      <c r="E62" s="175">
        <f>'将来負担比率（分子）の構造'!J$45</f>
        <v>871</v>
      </c>
      <c r="F62" s="175"/>
      <c r="G62" s="175"/>
      <c r="H62" s="175">
        <f>'将来負担比率（分子）の構造'!K$45</f>
        <v>841</v>
      </c>
      <c r="I62" s="175"/>
      <c r="J62" s="175"/>
      <c r="K62" s="175">
        <f>'将来負担比率（分子）の構造'!L$45</f>
        <v>804</v>
      </c>
      <c r="L62" s="175"/>
      <c r="M62" s="175"/>
      <c r="N62" s="175">
        <f>'将来負担比率（分子）の構造'!M$45</f>
        <v>787</v>
      </c>
      <c r="O62" s="175"/>
      <c r="P62" s="175"/>
    </row>
    <row r="63" spans="1:16" x14ac:dyDescent="0.15">
      <c r="A63" s="175" t="s">
        <v>34</v>
      </c>
      <c r="B63" s="175">
        <f>'将来負担比率（分子）の構造'!I$44</f>
        <v>232</v>
      </c>
      <c r="C63" s="175"/>
      <c r="D63" s="175"/>
      <c r="E63" s="175">
        <f>'将来負担比率（分子）の構造'!J$44</f>
        <v>236</v>
      </c>
      <c r="F63" s="175"/>
      <c r="G63" s="175"/>
      <c r="H63" s="175">
        <f>'将来負担比率（分子）の構造'!K$44</f>
        <v>229</v>
      </c>
      <c r="I63" s="175"/>
      <c r="J63" s="175"/>
      <c r="K63" s="175">
        <f>'将来負担比率（分子）の構造'!L$44</f>
        <v>258</v>
      </c>
      <c r="L63" s="175"/>
      <c r="M63" s="175"/>
      <c r="N63" s="175">
        <f>'将来負担比率（分子）の構造'!M$44</f>
        <v>261</v>
      </c>
      <c r="O63" s="175"/>
      <c r="P63" s="175"/>
    </row>
    <row r="64" spans="1:16" x14ac:dyDescent="0.15">
      <c r="A64" s="175" t="s">
        <v>33</v>
      </c>
      <c r="B64" s="175">
        <f>'将来負担比率（分子）の構造'!I$43</f>
        <v>215</v>
      </c>
      <c r="C64" s="175"/>
      <c r="D64" s="175"/>
      <c r="E64" s="175">
        <f>'将来負担比率（分子）の構造'!J$43</f>
        <v>199</v>
      </c>
      <c r="F64" s="175"/>
      <c r="G64" s="175"/>
      <c r="H64" s="175">
        <f>'将来負担比率（分子）の構造'!K$43</f>
        <v>190</v>
      </c>
      <c r="I64" s="175"/>
      <c r="J64" s="175"/>
      <c r="K64" s="175">
        <f>'将来負担比率（分子）の構造'!L$43</f>
        <v>181</v>
      </c>
      <c r="L64" s="175"/>
      <c r="M64" s="175"/>
      <c r="N64" s="175">
        <f>'将来負担比率（分子）の構造'!M$43</f>
        <v>182</v>
      </c>
      <c r="O64" s="175"/>
      <c r="P64" s="175"/>
    </row>
    <row r="65" spans="1:16" x14ac:dyDescent="0.15">
      <c r="A65" s="175" t="s">
        <v>32</v>
      </c>
      <c r="B65" s="175">
        <f>'将来負担比率（分子）の構造'!I$42</f>
        <v>824</v>
      </c>
      <c r="C65" s="175"/>
      <c r="D65" s="175"/>
      <c r="E65" s="175">
        <f>'将来負担比率（分子）の構造'!J$42</f>
        <v>774</v>
      </c>
      <c r="F65" s="175"/>
      <c r="G65" s="175"/>
      <c r="H65" s="175">
        <f>'将来負担比率（分子）の構造'!K$42</f>
        <v>721</v>
      </c>
      <c r="I65" s="175"/>
      <c r="J65" s="175"/>
      <c r="K65" s="175">
        <f>'将来負担比率（分子）の構造'!L$42</f>
        <v>669</v>
      </c>
      <c r="L65" s="175"/>
      <c r="M65" s="175"/>
      <c r="N65" s="175">
        <f>'将来負担比率（分子）の構造'!M$42</f>
        <v>616</v>
      </c>
      <c r="O65" s="175"/>
      <c r="P65" s="175"/>
    </row>
    <row r="66" spans="1:16" x14ac:dyDescent="0.15">
      <c r="A66" s="175" t="s">
        <v>31</v>
      </c>
      <c r="B66" s="175">
        <f>'将来負担比率（分子）の構造'!I$41</f>
        <v>3199</v>
      </c>
      <c r="C66" s="175"/>
      <c r="D66" s="175"/>
      <c r="E66" s="175">
        <f>'将来負担比率（分子）の構造'!J$41</f>
        <v>3132</v>
      </c>
      <c r="F66" s="175"/>
      <c r="G66" s="175"/>
      <c r="H66" s="175">
        <f>'将来負担比率（分子）の構造'!K$41</f>
        <v>3022</v>
      </c>
      <c r="I66" s="175"/>
      <c r="J66" s="175"/>
      <c r="K66" s="175">
        <f>'将来負担比率（分子）の構造'!L$41</f>
        <v>2782</v>
      </c>
      <c r="L66" s="175"/>
      <c r="M66" s="175"/>
      <c r="N66" s="175">
        <f>'将来負担比率（分子）の構造'!M$41</f>
        <v>2535</v>
      </c>
      <c r="O66" s="175"/>
      <c r="P66" s="175"/>
    </row>
    <row r="67" spans="1:16" x14ac:dyDescent="0.15">
      <c r="A67" s="175" t="s">
        <v>71</v>
      </c>
      <c r="B67" s="175" t="e">
        <f>NA()</f>
        <v>#N/A</v>
      </c>
      <c r="C67" s="175">
        <f>IF(ISNUMBER('将来負担比率（分子）の構造'!I$53), IF('将来負担比率（分子）の構造'!I$53 &lt; 0, 0, '将来負担比率（分子）の構造'!I$53), NA())</f>
        <v>1035</v>
      </c>
      <c r="D67" s="175" t="e">
        <f>NA()</f>
        <v>#N/A</v>
      </c>
      <c r="E67" s="175" t="e">
        <f>NA()</f>
        <v>#N/A</v>
      </c>
      <c r="F67" s="175">
        <f>IF(ISNUMBER('将来負担比率（分子）の構造'!J$53), IF('将来負担比率（分子）の構造'!J$53 &lt; 0, 0, '将来負担比率（分子）の構造'!J$53), NA())</f>
        <v>958</v>
      </c>
      <c r="G67" s="175" t="e">
        <f>NA()</f>
        <v>#N/A</v>
      </c>
      <c r="H67" s="175" t="e">
        <f>NA()</f>
        <v>#N/A</v>
      </c>
      <c r="I67" s="175">
        <f>IF(ISNUMBER('将来負担比率（分子）の構造'!K$53), IF('将来負担比率（分子）の構造'!K$53 &lt; 0, 0, '将来負担比率（分子）の構造'!K$53), NA())</f>
        <v>516</v>
      </c>
      <c r="J67" s="175" t="e">
        <f>NA()</f>
        <v>#N/A</v>
      </c>
      <c r="K67" s="175" t="e">
        <f>NA()</f>
        <v>#N/A</v>
      </c>
      <c r="L67" s="175">
        <f>IF(ISNUMBER('将来負担比率（分子）の構造'!L$53), IF('将来負担比率（分子）の構造'!L$53 &lt; 0, 0, '将来負担比率（分子）の構造'!L$53), NA())</f>
        <v>124</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892</v>
      </c>
      <c r="C72" s="179">
        <f>基金残高に係る経年分析!G55</f>
        <v>1027</v>
      </c>
      <c r="D72" s="179">
        <f>基金残高に係る経年分析!H55</f>
        <v>1180</v>
      </c>
    </row>
    <row r="73" spans="1:16" x14ac:dyDescent="0.15">
      <c r="A73" s="178" t="s">
        <v>74</v>
      </c>
      <c r="B73" s="179">
        <f>基金残高に係る経年分析!F56</f>
        <v>63</v>
      </c>
      <c r="C73" s="179">
        <f>基金残高に係る経年分析!G56</f>
        <v>63</v>
      </c>
      <c r="D73" s="179">
        <f>基金残高に係る経年分析!H56</f>
        <v>63</v>
      </c>
    </row>
    <row r="74" spans="1:16" x14ac:dyDescent="0.15">
      <c r="A74" s="178" t="s">
        <v>75</v>
      </c>
      <c r="B74" s="179">
        <f>基金残高に係る経年分析!F57</f>
        <v>1050</v>
      </c>
      <c r="C74" s="179">
        <f>基金残高に係る経年分析!G57</f>
        <v>1154</v>
      </c>
      <c r="D74" s="179">
        <f>基金残高に係る経年分析!H57</f>
        <v>1191</v>
      </c>
    </row>
  </sheetData>
  <sheetProtection algorithmName="SHA-512" hashValue="Gr/kFZ2SzyQ0FSEaoAD4cD/1RnlE/EoRAsmGUm4M4Jb27kpnyH8+2cGmgGcZpKtMN0F5+qTfisGyuo8L/6GX8Q==" saltValue="MvV8dgTNubK3xhScc1Nf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2025-03-11T05:47:42Z</cp:lastPrinted>
  <dcterms:created xsi:type="dcterms:W3CDTF">2025-02-19T01:44:38Z</dcterms:created>
  <dcterms:modified xsi:type="dcterms:W3CDTF">2025-03-27T07:52:52Z</dcterms:modified>
  <cp:category/>
</cp:coreProperties>
</file>